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5224" windowWidth="15480" windowHeight="11640" activeTab="0"/>
  </bookViews>
  <sheets>
    <sheet name="3" sheetId="1" r:id="rId1"/>
  </sheets>
  <definedNames>
    <definedName name="Z_29ABE7F9_2854_47CD_B866_34D4C1357E31_.wvu.PrintTitles" localSheetId="0" hidden="1">'3'!$5:$5</definedName>
    <definedName name="Z_33AD0D79_4215_4A11_AC55_DC31790279D0_.wvu.Cols" localSheetId="0" hidden="1">'3'!#REF!,'3'!#REF!</definedName>
    <definedName name="Z_33AD0D79_4215_4A11_AC55_DC31790279D0_.wvu.PrintTitles" localSheetId="0" hidden="1">'3'!$5:$5</definedName>
    <definedName name="Z_BF52BF3E_223C_4A9E_B866_769253C8F0F5_.wvu.PrintTitles" localSheetId="0" hidden="1">'3'!$5:$5</definedName>
    <definedName name="Z_E03A3954_1B85_4A38_A609_ADBA03FE1503_.wvu.Cols" localSheetId="0" hidden="1">'3'!#REF!,'3'!#REF!</definedName>
    <definedName name="Z_E03A3954_1B85_4A38_A609_ADBA03FE1503_.wvu.PrintTitles" localSheetId="0" hidden="1">'3'!$5:$5</definedName>
    <definedName name="_xlnm.Print_Titles" localSheetId="0">'3'!$6:$7</definedName>
    <definedName name="_xlnm.Print_Area" localSheetId="0">'3'!$A$1:$G$186</definedName>
  </definedNames>
  <calcPr fullCalcOnLoad="1"/>
</workbook>
</file>

<file path=xl/comments1.xml><?xml version="1.0" encoding="utf-8"?>
<comments xmlns="http://schemas.openxmlformats.org/spreadsheetml/2006/main">
  <authors>
    <author>Артемьева</author>
    <author>Осипов Антон Викторович</author>
  </authors>
  <commentList>
    <comment ref="A15" authorId="0">
      <text>
        <r>
          <rPr>
            <b/>
            <sz val="8"/>
            <rFont val="Tahoma"/>
            <family val="0"/>
          </rPr>
          <t>Артемьева:</t>
        </r>
        <r>
          <rPr>
            <sz val="8"/>
            <rFont val="Tahoma"/>
            <family val="0"/>
          </rPr>
          <t xml:space="preserve">
код ведомства поселения</t>
        </r>
      </text>
    </comment>
    <comment ref="D158" authorId="1">
      <text>
        <r>
          <rPr>
            <b/>
            <sz val="9"/>
            <rFont val="Tahoma"/>
            <family val="2"/>
          </rPr>
          <t>Осипов Антон Викторович:</t>
        </r>
        <r>
          <rPr>
            <sz val="9"/>
            <rFont val="Tahoma"/>
            <family val="2"/>
          </rPr>
          <t xml:space="preserve">
Детализируется на учреждения культуры и физ. Культуры, спорта</t>
        </r>
      </text>
    </comment>
  </commentList>
</comments>
</file>

<file path=xl/sharedStrings.xml><?xml version="1.0" encoding="utf-8"?>
<sst xmlns="http://schemas.openxmlformats.org/spreadsheetml/2006/main" count="189" uniqueCount="112">
  <si>
    <t>Раздел</t>
  </si>
  <si>
    <t>Целевая статья</t>
  </si>
  <si>
    <t>Вид расходов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</si>
  <si>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</si>
  <si>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</si>
  <si>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</si>
  <si>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Социальная политика</t>
  </si>
  <si>
    <t>Социальное обеспечение населения</t>
  </si>
  <si>
    <t>Образование</t>
  </si>
  <si>
    <t>Молодежная политика и оздоровление детей</t>
  </si>
  <si>
    <t>Культура</t>
  </si>
  <si>
    <t>Музеи и постоянные выставки</t>
  </si>
  <si>
    <t>Библиотеки</t>
  </si>
  <si>
    <t>Организационно-воспитательная работа с молодежью</t>
  </si>
  <si>
    <t>Жилищно-коммунальное хозяйство</t>
  </si>
  <si>
    <t>Жилищное хозяйство</t>
  </si>
  <si>
    <t>Коммунальное хозяйство</t>
  </si>
  <si>
    <t>Поддержка коммунального хозяйства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</si>
  <si>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</si>
  <si>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</si>
  <si>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Национальная оборона</t>
  </si>
  <si>
    <t>Итого</t>
  </si>
  <si>
    <t>Подраздел</t>
  </si>
  <si>
    <t>Проведение мероприятий для детей и молодежи</t>
  </si>
  <si>
    <t>Глава муниципального образования</t>
  </si>
  <si>
    <t>Уличное освещение</t>
  </si>
  <si>
    <t>Озеленение</t>
  </si>
  <si>
    <t>Благоустройство</t>
  </si>
  <si>
    <t>Физическая культура и спорт</t>
  </si>
  <si>
    <t>Социальная помощь</t>
  </si>
  <si>
    <t>Иные межбюджетные трансферты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</si>
  <si>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</si>
  <si>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</si>
  <si>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</si>
  <si>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</si>
  <si>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</si>
  <si>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</si>
  <si>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</si>
  <si>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Ведомство</t>
  </si>
  <si>
    <t>Администрация муниципального образования поселок Ханымей</t>
  </si>
  <si>
    <t>Сумма</t>
  </si>
  <si>
    <t>Собрание депутатов муниципального образования поселок Ханымей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</si>
  <si>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</si>
  <si>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Осуществление полномочий автономного округа по определению перечня должностных лиц, уполномоченных составлять протоколы об административных правонарушениях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</si>
  <si>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</si>
  <si>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</si>
  <si>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</si>
  <si>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 xml:space="preserve">Капитальный ремонт жилищного фонда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</si>
  <si>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</si>
  <si>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Мероприятия в области социальной политики</t>
  </si>
  <si>
    <t>Реализация государственных функций в сфере социальной политики</t>
  </si>
  <si>
    <t xml:space="preserve">Физическая культура </t>
  </si>
  <si>
    <t>руб.</t>
  </si>
  <si>
    <t>Формирование, утверждение, исполнение бюджета поселения и контроль за исполнением данного бюджета</t>
  </si>
  <si>
    <t>Обеспечение функций по размещению муниципального заказа для нужд поселения, осуществление контроля за соблюдением законодательства Российской Федерации и иных нормативных правовых актов Российской Федерации о размещении заказов</t>
  </si>
  <si>
    <t xml:space="preserve"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</t>
  </si>
  <si>
    <t>Муниципальные целевые программы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</si>
  <si>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</si>
  <si>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</si>
  <si>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</si>
  <si>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Компенсация выпадающих доходов организациям, предоставляющим населению прочие коммунальные и бытовые услуги по тарифам, не обеспечивающим возмещение издержек</t>
  </si>
  <si>
    <t>Региональные целевые программы</t>
  </si>
  <si>
    <t xml:space="preserve">Организация и содержание мест захоронения </t>
  </si>
  <si>
    <t>Культура, кинематография</t>
  </si>
  <si>
    <t>Учреждения культуры и мероприятия в сфере культуры и кинематографии</t>
  </si>
  <si>
    <t>Обеспечение деятельности (оказание услуг, выполнение работ) подведомственных учреждений</t>
  </si>
  <si>
    <t>Создание условий для организации досуга и обеспечения жителей поселения услугами организаций культуры</t>
  </si>
  <si>
    <t>Социальная поддержка работников государственных и муниципальных учреждений в Ямало-Ненецком автономном округе</t>
  </si>
  <si>
    <t>Социальная поддержка работников государственных и муниципальных учреждений культуры в Ямало-Ненецком автономном округе</t>
  </si>
  <si>
    <t>Социальная поддержка работников государственных и муниципальных учреждений физической культуры и спорта в Ямало-Ненецком автономном округе</t>
  </si>
  <si>
    <t>Другие мероприятия в области социальной политики</t>
  </si>
  <si>
    <t>Обеспечение условий для развития на территории муниципальных образований физической культуры и массового спорта, организации проведения официальных физкультурно-оздоровительных и спортивных мероприятий</t>
  </si>
  <si>
    <t>Приложение 4
к  проекту Решения Собрания депутатов
муниципального образования 
поселок Ханымей 
от ____________  2014 года № ____</t>
  </si>
  <si>
    <t xml:space="preserve">Исполнение по распределению расходов бюджета по ведомственной структуре расходов бюджета поселка Ханымей за 2013 год </t>
  </si>
  <si>
    <t xml:space="preserve">Наименование </t>
  </si>
  <si>
    <t>Финансовое обеспечение органов местного самоуправления за счет средств местного бюджета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</si>
  <si>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</si>
  <si>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</si>
  <si>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Фонд оплаты труда и страховые взносы</t>
  </si>
  <si>
    <t xml:space="preserve">Финансовое обеспечение повышения оплаты труда Главы муниципального образования 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</si>
  <si>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</si>
  <si>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</si>
  <si>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</si>
  <si>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Финансовое обеспечение повышения оплаты труда работников органов местного самоуправления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</si>
  <si>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</si>
  <si>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Выполнение других обязательств государства</t>
  </si>
  <si>
    <t>Выполнение других обязательств муниципального образования Почетная грамота Главы</t>
  </si>
  <si>
    <t>Иные выплаты населению</t>
  </si>
  <si>
    <t xml:space="preserve">Муниципальная долгосрочная  целевая программа "Обеспечение пожарной безопасности в муниципальном образовании поселок Ханымей на 2013-2015 годы" </t>
  </si>
  <si>
    <t>Субсидии некоммерческим организациям (за исключением муниципальных учреждений)</t>
  </si>
  <si>
    <t>Другие вопросы в области национальной безопасности и правоохранительной деятельности</t>
  </si>
  <si>
    <t xml:space="preserve">Муниципальная долгосрочная целевая программа "Охрана общественного порядка на территории муниципального образования поселок Ханымей на 2012-2014 годы" </t>
  </si>
  <si>
    <t xml:space="preserve">Дорожное хозяйство </t>
  </si>
  <si>
    <t xml:space="preserve">Государственная поддержка дорожного хозяйства </t>
  </si>
  <si>
    <t>Содержание и ремонт автомобильных дорог общего пользования местного значения</t>
  </si>
  <si>
    <t xml:space="preserve">Субсидии юридическим лицам (кроме муниципальных учреждений) и физическим лицам - производителям товаров, работ, услуг </t>
  </si>
  <si>
    <t>Закупка товаров, работ, услуг в целях капитального ремонта муниципального имущества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</si>
  <si>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</si>
  <si>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>Районная долгосрочная целевая программа по энергосбережению и повышению энергетической эффективности Пуровского района на 2010-2020 годы</t>
  </si>
  <si>
    <t>Иные безвозмездные и безвозвратные перечисления</t>
  </si>
  <si>
    <t>Премирование победителей Всероссийского конкурса на звание "Самое благоустроенное городское (сельское) поселение России</t>
  </si>
  <si>
    <t>Отдельные мероприятия по благоустройству</t>
  </si>
  <si>
    <t>Содержание и уборка территорий улиц, площадей, тротуаров, инженерных сооружений в границах поселений в рамках благоустройства</t>
  </si>
  <si>
    <t>Прочие мероприятия по благоустройству поселений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</si>
  <si>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</si>
  <si>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3муниципальных учреждений культуры, находящихся на территориях сельских поселений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</si>
  <si>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</si>
  <si>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</si>
  <si>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 xml:space="preserve">Подпрограмма "Развитие культуры, искусства и кинематографии в Ямало-Ненецком автономном округе на 2011-2015 годы" </t>
  </si>
  <si>
    <t xml:space="preserve">Пособия и компенсация по публичным нормативным обязательствам </t>
  </si>
  <si>
    <t>Пособия и компенсации гражданам и иные социальные выплаты, кроме публичных нормативных обязательств</t>
  </si>
  <si>
    <t>Массовый спорт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</si>
</sst>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;[Red]\-000;&quot;&quot;"/>
    <numFmt numFmtId="174" formatCode="00;[Red]\-00;&quot;&quot;"/>
    <numFmt numFmtId="175" formatCode="0000000;[Red]\-0000000;&quot;&quot;"/>
    <numFmt numFmtId="176" formatCode="#,##0;[Red]\-#,##0;&quot; &quot;"/>
    <numFmt numFmtId="177" formatCode="000\.00\.000\.0"/>
    <numFmt numFmtId="178" formatCode="0000"/>
    <numFmt numFmtId="179" formatCode="0.000"/>
    <numFmt numFmtId="180" formatCode="0.0000"/>
    <numFmt numFmtId="181" formatCode="0.0"/>
    <numFmt numFmtId="182" formatCode="#,##0.0;[Red]\-#,##0.0;&quot; &quot;"/>
    <numFmt numFmtId="183" formatCode="#,##0.00;[Red]\-#,##0.00;&quot; &quot;"/>
    <numFmt numFmtId="184" formatCode="#,##0.0_р_.;[Red]\-#,##0.0_р_."/>
    <numFmt numFmtId="185" formatCode="_-* #,##0.0_р_._-;\-* #,##0.0_р_._-;_-* &quot;-&quot;??_р_._-;_-@_-"/>
    <numFmt numFmtId="186" formatCode="_-* #,##0_р_._-;\-* #,##0_р_._-;_-* &quot;-&quot;??_р_._-;_-@_-"/>
    <numFmt numFmtId="187" formatCode="#,##0.00_р_."/>
    <numFmt numFmtId="188" formatCode="#,##0.00&quot;р.&quot;"/>
  </numFmts>
  <fonts count="14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0"/>
    </font>
    <font>
      <sz val="10"/>
      <color indexed="10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4" fontId="3" fillId="0" borderId="1" xfId="20" applyNumberFormat="1" applyFont="1" applyFill="1" applyBorder="1" applyAlignment="1" applyProtection="1">
      <alignment/>
      <protection hidden="1"/>
    </xf>
    <xf numFmtId="175" fontId="3" fillId="0" borderId="1" xfId="20" applyNumberFormat="1" applyFont="1" applyFill="1" applyBorder="1" applyAlignment="1" applyProtection="1">
      <alignment/>
      <protection hidden="1"/>
    </xf>
    <xf numFmtId="173" fontId="3" fillId="0" borderId="1" xfId="20" applyNumberFormat="1" applyFont="1" applyFill="1" applyBorder="1" applyAlignment="1" applyProtection="1">
      <alignment/>
      <protection hidden="1"/>
    </xf>
    <xf numFmtId="173" fontId="3" fillId="0" borderId="1" xfId="20" applyNumberFormat="1" applyFont="1" applyFill="1" applyBorder="1" applyAlignment="1" applyProtection="1">
      <alignment wrapText="1"/>
      <protection hidden="1"/>
    </xf>
    <xf numFmtId="0" fontId="3" fillId="0" borderId="0" xfId="20" applyNumberFormat="1" applyFont="1" applyFill="1" applyAlignment="1" applyProtection="1">
      <alignment horizontal="right" vertical="center" wrapText="1"/>
      <protection hidden="1"/>
    </xf>
    <xf numFmtId="0" fontId="2" fillId="0" borderId="0" xfId="20" applyNumberFormat="1" applyFont="1" applyFill="1" applyAlignment="1" applyProtection="1">
      <alignment horizontal="centerContinuous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>
      <alignment/>
    </xf>
    <xf numFmtId="173" fontId="3" fillId="0" borderId="1" xfId="20" applyNumberFormat="1" applyFont="1" applyFill="1" applyBorder="1" applyAlignment="1" applyProtection="1">
      <alignment wrapText="1"/>
      <protection hidden="1"/>
    </xf>
    <xf numFmtId="0" fontId="1" fillId="0" borderId="0" xfId="20" applyFill="1">
      <alignment/>
      <protection/>
    </xf>
    <xf numFmtId="0" fontId="2" fillId="0" borderId="0" xfId="20" applyNumberFormat="1" applyFont="1" applyFill="1" applyAlignment="1" applyProtection="1">
      <alignment horizontal="centerContinuous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174" fontId="2" fillId="0" borderId="1" xfId="20" applyNumberFormat="1" applyFont="1" applyFill="1" applyBorder="1" applyAlignment="1" applyProtection="1">
      <alignment/>
      <protection hidden="1"/>
    </xf>
    <xf numFmtId="175" fontId="2" fillId="0" borderId="1" xfId="20" applyNumberFormat="1" applyFont="1" applyFill="1" applyBorder="1" applyAlignment="1" applyProtection="1">
      <alignment/>
      <protection hidden="1"/>
    </xf>
    <xf numFmtId="173" fontId="2" fillId="0" borderId="1" xfId="20" applyNumberFormat="1" applyFont="1" applyFill="1" applyBorder="1" applyAlignment="1" applyProtection="1">
      <alignment/>
      <protection hidden="1"/>
    </xf>
    <xf numFmtId="173" fontId="2" fillId="0" borderId="1" xfId="20" applyNumberFormat="1" applyFont="1" applyFill="1" applyBorder="1" applyAlignment="1" applyProtection="1">
      <alignment wrapText="1"/>
      <protection hidden="1"/>
    </xf>
    <xf numFmtId="174" fontId="2" fillId="0" borderId="1" xfId="20" applyNumberFormat="1" applyFont="1" applyFill="1" applyBorder="1" applyAlignment="1" applyProtection="1">
      <alignment/>
      <protection hidden="1"/>
    </xf>
    <xf numFmtId="175" fontId="3" fillId="0" borderId="1" xfId="20" applyNumberFormat="1" applyFont="1" applyFill="1" applyBorder="1" applyAlignment="1" applyProtection="1">
      <alignment/>
      <protection hidden="1"/>
    </xf>
    <xf numFmtId="173" fontId="3" fillId="0" borderId="1" xfId="20" applyNumberFormat="1" applyFont="1" applyFill="1" applyBorder="1" applyAlignment="1" applyProtection="1">
      <alignment/>
      <protection hidden="1"/>
    </xf>
    <xf numFmtId="173" fontId="2" fillId="0" borderId="1" xfId="20" applyNumberFormat="1" applyFont="1" applyFill="1" applyBorder="1" applyAlignment="1" applyProtection="1">
      <alignment wrapText="1"/>
      <protection hidden="1"/>
    </xf>
    <xf numFmtId="174" fontId="3" fillId="0" borderId="1" xfId="20" applyNumberFormat="1" applyFont="1" applyFill="1" applyBorder="1" applyAlignment="1" applyProtection="1">
      <alignment/>
      <protection hidden="1"/>
    </xf>
    <xf numFmtId="0" fontId="2" fillId="0" borderId="1" xfId="20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1" xfId="18" applyNumberFormat="1" applyFont="1" applyFill="1" applyBorder="1" applyAlignment="1" applyProtection="1">
      <alignment vertical="top" wrapText="1"/>
      <protection hidden="1"/>
    </xf>
    <xf numFmtId="175" fontId="2" fillId="0" borderId="1" xfId="20" applyNumberFormat="1" applyFont="1" applyFill="1" applyBorder="1" applyAlignment="1" applyProtection="1">
      <alignment/>
      <protection hidden="1"/>
    </xf>
    <xf numFmtId="173" fontId="2" fillId="0" borderId="1" xfId="20" applyNumberFormat="1" applyFont="1" applyFill="1" applyBorder="1" applyAlignment="1" applyProtection="1">
      <alignment/>
      <protection hidden="1"/>
    </xf>
    <xf numFmtId="0" fontId="3" fillId="0" borderId="1" xfId="20" applyFont="1" applyFill="1" applyBorder="1" applyAlignment="1" applyProtection="1">
      <alignment/>
      <protection hidden="1"/>
    </xf>
    <xf numFmtId="0" fontId="4" fillId="0" borderId="0" xfId="20" applyFont="1" applyFill="1">
      <alignment/>
      <protection/>
    </xf>
    <xf numFmtId="0" fontId="3" fillId="0" borderId="0" xfId="20" applyFont="1" applyFill="1" applyProtection="1">
      <alignment/>
      <protection hidden="1"/>
    </xf>
    <xf numFmtId="0" fontId="4" fillId="0" borderId="0" xfId="20" applyFont="1" applyFill="1" applyAlignment="1">
      <alignment horizontal="center"/>
      <protection/>
    </xf>
    <xf numFmtId="0" fontId="7" fillId="0" borderId="1" xfId="19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73" fontId="3" fillId="0" borderId="1" xfId="17" applyNumberFormat="1" applyFont="1" applyFill="1" applyBorder="1" applyAlignment="1" applyProtection="1">
      <alignment wrapText="1"/>
      <protection hidden="1"/>
    </xf>
    <xf numFmtId="174" fontId="3" fillId="0" borderId="1" xfId="20" applyNumberFormat="1" applyFont="1" applyFill="1" applyBorder="1" applyAlignment="1" applyProtection="1">
      <alignment/>
      <protection hidden="1"/>
    </xf>
    <xf numFmtId="175" fontId="3" fillId="0" borderId="1" xfId="20" applyNumberFormat="1" applyFont="1" applyFill="1" applyBorder="1" applyAlignment="1" applyProtection="1">
      <alignment/>
      <protection hidden="1"/>
    </xf>
    <xf numFmtId="173" fontId="3" fillId="0" borderId="1" xfId="20" applyNumberFormat="1" applyFont="1" applyFill="1" applyBorder="1" applyAlignment="1" applyProtection="1">
      <alignment/>
      <protection hidden="1"/>
    </xf>
    <xf numFmtId="0" fontId="3" fillId="0" borderId="1" xfId="19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 wrapText="1"/>
    </xf>
    <xf numFmtId="0" fontId="2" fillId="0" borderId="1" xfId="19" applyFont="1" applyFill="1" applyBorder="1" applyAlignment="1">
      <alignment horizontal="center"/>
      <protection/>
    </xf>
    <xf numFmtId="173" fontId="3" fillId="0" borderId="1" xfId="17" applyNumberFormat="1" applyFont="1" applyFill="1" applyBorder="1" applyAlignment="1" applyProtection="1">
      <alignment wrapText="1"/>
      <protection hidden="1"/>
    </xf>
    <xf numFmtId="0" fontId="3" fillId="0" borderId="1" xfId="18" applyNumberFormat="1" applyFont="1" applyFill="1" applyBorder="1" applyAlignment="1" applyProtection="1">
      <alignment horizontal="left" wrapText="1"/>
      <protection hidden="1"/>
    </xf>
    <xf numFmtId="0" fontId="5" fillId="0" borderId="0" xfId="20" applyNumberFormat="1" applyFont="1" applyFill="1" applyAlignment="1" applyProtection="1">
      <alignment horizontal="right" vertical="center" wrapText="1"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1" xfId="19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 wrapText="1"/>
      <protection hidden="1"/>
    </xf>
    <xf numFmtId="0" fontId="6" fillId="0" borderId="1" xfId="19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9" applyNumberFormat="1" applyFont="1" applyFill="1" applyBorder="1" applyAlignment="1" applyProtection="1">
      <alignment horizontal="center"/>
      <protection hidden="1"/>
    </xf>
    <xf numFmtId="38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176" fontId="2" fillId="0" borderId="1" xfId="20" applyNumberFormat="1" applyFont="1" applyFill="1" applyBorder="1" applyAlignment="1" applyProtection="1">
      <alignment horizontal="center"/>
      <protection hidden="1"/>
    </xf>
    <xf numFmtId="176" fontId="2" fillId="0" borderId="1" xfId="20" applyNumberFormat="1" applyFont="1" applyFill="1" applyBorder="1" applyAlignment="1" applyProtection="1">
      <alignment horizontal="center"/>
      <protection hidden="1"/>
    </xf>
    <xf numFmtId="176" fontId="3" fillId="0" borderId="1" xfId="20" applyNumberFormat="1" applyFont="1" applyFill="1" applyBorder="1" applyAlignment="1" applyProtection="1">
      <alignment horizontal="center"/>
      <protection hidden="1"/>
    </xf>
    <xf numFmtId="0" fontId="1" fillId="0" borderId="1" xfId="20" applyFill="1" applyBorder="1">
      <alignment/>
      <protection/>
    </xf>
    <xf numFmtId="0" fontId="2" fillId="0" borderId="1" xfId="19" applyNumberFormat="1" applyFont="1" applyFill="1" applyBorder="1" applyAlignment="1" applyProtection="1">
      <alignment horizontal="center"/>
      <protection hidden="1"/>
    </xf>
    <xf numFmtId="3" fontId="2" fillId="0" borderId="1" xfId="19" applyNumberFormat="1" applyFont="1" applyFill="1" applyBorder="1" applyAlignment="1" applyProtection="1">
      <alignment horizontal="center"/>
      <protection hidden="1"/>
    </xf>
    <xf numFmtId="176" fontId="3" fillId="0" borderId="1" xfId="20" applyNumberFormat="1" applyFont="1" applyFill="1" applyBorder="1" applyAlignment="1" applyProtection="1">
      <alignment horizontal="center"/>
      <protection hidden="1"/>
    </xf>
    <xf numFmtId="176" fontId="3" fillId="0" borderId="1" xfId="20" applyNumberFormat="1" applyFont="1" applyFill="1" applyBorder="1" applyAlignment="1" applyProtection="1">
      <alignment horizontal="center"/>
      <protection hidden="1"/>
    </xf>
    <xf numFmtId="0" fontId="3" fillId="0" borderId="1" xfId="18" applyNumberFormat="1" applyFont="1" applyFill="1" applyBorder="1" applyAlignment="1" applyProtection="1">
      <alignment wrapText="1"/>
      <protection hidden="1"/>
    </xf>
    <xf numFmtId="176" fontId="3" fillId="2" borderId="1" xfId="20" applyNumberFormat="1" applyFont="1" applyFill="1" applyBorder="1" applyAlignment="1" applyProtection="1">
      <alignment horizontal="center"/>
      <protection hidden="1"/>
    </xf>
    <xf numFmtId="175" fontId="3" fillId="0" borderId="1" xfId="17" applyNumberFormat="1" applyFont="1" applyFill="1" applyBorder="1" applyAlignment="1" applyProtection="1">
      <alignment/>
      <protection hidden="1"/>
    </xf>
    <xf numFmtId="173" fontId="3" fillId="0" borderId="1" xfId="17" applyNumberFormat="1" applyFont="1" applyFill="1" applyBorder="1" applyAlignment="1" applyProtection="1">
      <alignment/>
      <protection hidden="1"/>
    </xf>
    <xf numFmtId="0" fontId="12" fillId="0" borderId="1" xfId="0" applyFont="1" applyFill="1" applyBorder="1" applyAlignment="1">
      <alignment horizontal="left" wrapText="1"/>
    </xf>
    <xf numFmtId="175" fontId="3" fillId="0" borderId="1" xfId="20" applyNumberFormat="1" applyFont="1" applyFill="1" applyBorder="1" applyAlignment="1" applyProtection="1">
      <alignment wrapText="1"/>
      <protection hidden="1"/>
    </xf>
    <xf numFmtId="0" fontId="3" fillId="0" borderId="1" xfId="20" applyFont="1" applyFill="1" applyBorder="1">
      <alignment/>
      <protection/>
    </xf>
    <xf numFmtId="0" fontId="3" fillId="0" borderId="1" xfId="0" applyFont="1" applyFill="1" applyBorder="1" applyAlignment="1">
      <alignment wrapText="1"/>
    </xf>
    <xf numFmtId="176" fontId="2" fillId="0" borderId="1" xfId="20" applyNumberFormat="1" applyFont="1" applyFill="1" applyBorder="1" applyAlignment="1" applyProtection="1">
      <alignment horizontal="center"/>
      <protection hidden="1"/>
    </xf>
    <xf numFmtId="176" fontId="3" fillId="0" borderId="1" xfId="20" applyNumberFormat="1" applyFont="1" applyFill="1" applyBorder="1" applyAlignment="1" applyProtection="1">
      <alignment horizontal="center"/>
      <protection hidden="1"/>
    </xf>
    <xf numFmtId="0" fontId="3" fillId="0" borderId="1" xfId="20" applyFont="1" applyFill="1" applyBorder="1" applyAlignment="1">
      <alignment wrapText="1"/>
      <protection/>
    </xf>
    <xf numFmtId="0" fontId="3" fillId="0" borderId="1" xfId="18" applyFont="1" applyFill="1" applyBorder="1" applyAlignment="1" applyProtection="1">
      <alignment horizontal="left" wrapText="1"/>
      <protection hidden="1"/>
    </xf>
    <xf numFmtId="0" fontId="3" fillId="0" borderId="1" xfId="0" applyFont="1" applyFill="1" applyBorder="1" applyAlignment="1">
      <alignment horizontal="justify" wrapText="1"/>
    </xf>
    <xf numFmtId="0" fontId="2" fillId="0" borderId="1" xfId="20" applyNumberFormat="1" applyFont="1" applyFill="1" applyBorder="1" applyAlignment="1" applyProtection="1">
      <alignment horizontal="left"/>
      <protection hidden="1"/>
    </xf>
    <xf numFmtId="38" fontId="2" fillId="0" borderId="1" xfId="20" applyNumberFormat="1" applyFont="1" applyFill="1" applyBorder="1" applyAlignment="1" applyProtection="1">
      <alignment horizontal="center"/>
      <protection hidden="1"/>
    </xf>
  </cellXfs>
  <cellStyles count="10">
    <cellStyle name="Normal" xfId="0"/>
    <cellStyle name="Currency" xfId="15"/>
    <cellStyle name="Currency [0]" xfId="16"/>
    <cellStyle name="Обычный 2" xfId="17"/>
    <cellStyle name="Обычный_tmp" xfId="18"/>
    <cellStyle name="Обычный_Tmp1" xfId="19"/>
    <cellStyle name="Обычный_Tmp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zoomScaleSheetLayoutView="100" workbookViewId="0" topLeftCell="A75">
      <selection activeCell="A92" sqref="A92"/>
    </sheetView>
  </sheetViews>
  <sheetFormatPr defaultColWidth="9.125" defaultRowHeight="12.75"/>
  <cols>
    <col min="1" max="1" width="7.50390625" style="28" customWidth="1"/>
    <col min="2" max="2" width="4.875" style="28" customWidth="1"/>
    <col min="3" max="3" width="6.125" style="28" customWidth="1"/>
    <col min="4" max="4" width="9.875" style="28" customWidth="1"/>
    <col min="5" max="5" width="8.625" style="28" customWidth="1"/>
    <col min="6" max="6" width="71.875" style="28" customWidth="1"/>
    <col min="7" max="7" width="17.50390625" style="30" customWidth="1"/>
    <col min="8" max="8" width="13.50390625" style="8" customWidth="1"/>
    <col min="9" max="73" width="9.125" style="8" customWidth="1"/>
    <col min="74" max="246" width="9.125" style="28" customWidth="1"/>
    <col min="247" max="16384" width="9.125" style="28" customWidth="1"/>
  </cols>
  <sheetData>
    <row r="1" spans="2:7" ht="73.5" customHeight="1">
      <c r="B1" s="29"/>
      <c r="C1" s="42" t="s">
        <v>72</v>
      </c>
      <c r="D1" s="42"/>
      <c r="E1" s="42"/>
      <c r="F1" s="42"/>
      <c r="G1" s="42"/>
    </row>
    <row r="2" spans="2:7" ht="18" customHeight="1">
      <c r="B2" s="29"/>
      <c r="C2" s="5"/>
      <c r="D2" s="5"/>
      <c r="E2" s="5"/>
      <c r="F2" s="5"/>
      <c r="G2" s="5"/>
    </row>
    <row r="3" spans="1:7" ht="53.25" customHeight="1">
      <c r="A3" s="45" t="s">
        <v>73</v>
      </c>
      <c r="B3" s="45"/>
      <c r="C3" s="45"/>
      <c r="D3" s="45"/>
      <c r="E3" s="45"/>
      <c r="F3" s="45"/>
      <c r="G3" s="45"/>
    </row>
    <row r="4" spans="2:7" ht="12.75" customHeight="1">
      <c r="B4" s="6"/>
      <c r="C4" s="6"/>
      <c r="D4" s="6"/>
      <c r="E4" s="6"/>
      <c r="F4" s="6"/>
      <c r="G4" s="7"/>
    </row>
    <row r="5" spans="1:7" ht="14.25" customHeight="1">
      <c r="A5" s="10"/>
      <c r="B5" s="11"/>
      <c r="C5" s="11"/>
      <c r="D5" s="11"/>
      <c r="E5" s="11"/>
      <c r="F5" s="11"/>
      <c r="G5" s="12" t="s">
        <v>52</v>
      </c>
    </row>
    <row r="6" spans="1:7" ht="45" customHeight="1">
      <c r="A6" s="46" t="s">
        <v>38</v>
      </c>
      <c r="B6" s="46" t="s">
        <v>0</v>
      </c>
      <c r="C6" s="46" t="s">
        <v>22</v>
      </c>
      <c r="D6" s="46" t="s">
        <v>1</v>
      </c>
      <c r="E6" s="46" t="s">
        <v>2</v>
      </c>
      <c r="F6" s="46" t="s">
        <v>74</v>
      </c>
      <c r="G6" s="46" t="s">
        <v>40</v>
      </c>
    </row>
    <row r="7" spans="1:7" ht="12.7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5.75">
      <c r="A8" s="22">
        <v>380</v>
      </c>
      <c r="B8" s="43" t="s">
        <v>41</v>
      </c>
      <c r="C8" s="43"/>
      <c r="D8" s="43"/>
      <c r="E8" s="43"/>
      <c r="F8" s="43"/>
      <c r="G8" s="48">
        <f>G9</f>
        <v>8080</v>
      </c>
    </row>
    <row r="9" spans="1:7" ht="15.75">
      <c r="A9" s="22">
        <v>380</v>
      </c>
      <c r="B9" s="13">
        <v>1</v>
      </c>
      <c r="C9" s="13">
        <v>0</v>
      </c>
      <c r="D9" s="14">
        <v>0</v>
      </c>
      <c r="E9" s="15">
        <v>0</v>
      </c>
      <c r="F9" s="16" t="s">
        <v>3</v>
      </c>
      <c r="G9" s="49">
        <f>G10</f>
        <v>8080</v>
      </c>
    </row>
    <row r="10" spans="1:7" ht="47.25">
      <c r="A10" s="22">
        <v>380</v>
      </c>
      <c r="B10" s="17">
        <v>1</v>
      </c>
      <c r="C10" s="17">
        <v>3</v>
      </c>
      <c r="D10" s="18"/>
      <c r="E10" s="19"/>
      <c r="F10" s="20" t="s">
        <v>42</v>
      </c>
      <c r="G10" s="50">
        <f>G12</f>
        <v>8080</v>
      </c>
    </row>
    <row r="11" spans="1:7" ht="47.25">
      <c r="A11" s="23">
        <v>380</v>
      </c>
      <c r="B11" s="21">
        <v>1</v>
      </c>
      <c r="C11" s="21">
        <v>3</v>
      </c>
      <c r="D11" s="18">
        <v>20000</v>
      </c>
      <c r="E11" s="19"/>
      <c r="F11" s="9" t="s">
        <v>31</v>
      </c>
      <c r="G11" s="51">
        <f>G12</f>
        <v>8080</v>
      </c>
    </row>
    <row r="12" spans="1:7" ht="27.75" customHeight="1">
      <c r="A12" s="23">
        <v>380</v>
      </c>
      <c r="B12" s="21">
        <v>1</v>
      </c>
      <c r="C12" s="21">
        <v>3</v>
      </c>
      <c r="D12" s="18">
        <v>20400</v>
      </c>
      <c r="E12" s="19"/>
      <c r="F12" s="9" t="s">
        <v>5</v>
      </c>
      <c r="G12" s="51">
        <f>G14</f>
        <v>8080</v>
      </c>
    </row>
    <row r="13" spans="1:7" ht="30.75" customHeight="1">
      <c r="A13" s="23">
        <v>380</v>
      </c>
      <c r="B13" s="21">
        <v>1</v>
      </c>
      <c r="C13" s="21">
        <v>3</v>
      </c>
      <c r="D13" s="18">
        <v>20401</v>
      </c>
      <c r="E13" s="52"/>
      <c r="F13" s="9" t="s">
        <v>75</v>
      </c>
      <c r="G13" s="51">
        <f>G14</f>
        <v>8080</v>
      </c>
    </row>
    <row r="14" spans="1:7" ht="31.5">
      <c r="A14" s="23">
        <v>380</v>
      </c>
      <c r="B14" s="21">
        <v>1</v>
      </c>
      <c r="C14" s="21">
        <v>3</v>
      </c>
      <c r="D14" s="18">
        <v>20401</v>
      </c>
      <c r="E14" s="19">
        <v>242</v>
      </c>
      <c r="F14" s="9" t="s">
        <v>76</v>
      </c>
      <c r="G14" s="51">
        <v>8080</v>
      </c>
    </row>
    <row r="15" spans="1:7" ht="15.75">
      <c r="A15" s="53">
        <v>954</v>
      </c>
      <c r="B15" s="31"/>
      <c r="C15" s="44" t="s">
        <v>39</v>
      </c>
      <c r="D15" s="44"/>
      <c r="E15" s="44"/>
      <c r="F15" s="44"/>
      <c r="G15" s="54">
        <f>G16+G55+G63+G73+G79+G116+G121+G155+G168</f>
        <v>144629783.73</v>
      </c>
    </row>
    <row r="16" spans="1:7" ht="15.75">
      <c r="A16" s="39">
        <v>954</v>
      </c>
      <c r="B16" s="13">
        <v>1</v>
      </c>
      <c r="C16" s="13">
        <v>0</v>
      </c>
      <c r="D16" s="14">
        <v>0</v>
      </c>
      <c r="E16" s="15">
        <v>0</v>
      </c>
      <c r="F16" s="16" t="s">
        <v>3</v>
      </c>
      <c r="G16" s="49">
        <f>G17+G23+G43</f>
        <v>42168668.160000004</v>
      </c>
    </row>
    <row r="17" spans="1:7" ht="31.5">
      <c r="A17" s="39">
        <v>954</v>
      </c>
      <c r="B17" s="13">
        <v>1</v>
      </c>
      <c r="C17" s="13">
        <v>2</v>
      </c>
      <c r="D17" s="14">
        <v>0</v>
      </c>
      <c r="E17" s="15">
        <v>0</v>
      </c>
      <c r="F17" s="16" t="s">
        <v>32</v>
      </c>
      <c r="G17" s="49">
        <f>G18</f>
        <v>2709356.82</v>
      </c>
    </row>
    <row r="18" spans="1:7" ht="48.75" customHeight="1">
      <c r="A18" s="37">
        <v>954</v>
      </c>
      <c r="B18" s="21">
        <v>1</v>
      </c>
      <c r="C18" s="21">
        <v>2</v>
      </c>
      <c r="D18" s="18">
        <v>20000</v>
      </c>
      <c r="E18" s="19">
        <v>0</v>
      </c>
      <c r="F18" s="9" t="s">
        <v>31</v>
      </c>
      <c r="G18" s="51">
        <f>G19</f>
        <v>2709356.82</v>
      </c>
    </row>
    <row r="19" spans="1:7" ht="15.75">
      <c r="A19" s="37">
        <v>954</v>
      </c>
      <c r="B19" s="21">
        <v>1</v>
      </c>
      <c r="C19" s="21">
        <v>2</v>
      </c>
      <c r="D19" s="18">
        <v>20300</v>
      </c>
      <c r="E19" s="19">
        <v>0</v>
      </c>
      <c r="F19" s="9" t="s">
        <v>24</v>
      </c>
      <c r="G19" s="51">
        <f>G20+G21</f>
        <v>2709356.82</v>
      </c>
    </row>
    <row r="20" spans="1:7" ht="21" customHeight="1">
      <c r="A20" s="37">
        <v>954</v>
      </c>
      <c r="B20" s="21">
        <v>1</v>
      </c>
      <c r="C20" s="21">
        <v>2</v>
      </c>
      <c r="D20" s="18">
        <v>20300</v>
      </c>
      <c r="E20" s="19">
        <v>121</v>
      </c>
      <c r="F20" s="9" t="s">
        <v>78</v>
      </c>
      <c r="G20" s="51">
        <f>2137074.59+353282.23</f>
        <v>2490356.82</v>
      </c>
    </row>
    <row r="21" spans="1:7" ht="33" customHeight="1">
      <c r="A21" s="37">
        <v>954</v>
      </c>
      <c r="B21" s="21">
        <v>1</v>
      </c>
      <c r="C21" s="21">
        <v>2</v>
      </c>
      <c r="D21" s="18">
        <v>20330</v>
      </c>
      <c r="E21" s="19"/>
      <c r="F21" s="9" t="s">
        <v>79</v>
      </c>
      <c r="G21" s="51">
        <f>G22</f>
        <v>219000</v>
      </c>
    </row>
    <row r="22" spans="1:7" ht="21" customHeight="1">
      <c r="A22" s="37">
        <v>954</v>
      </c>
      <c r="B22" s="21">
        <v>1</v>
      </c>
      <c r="C22" s="21">
        <v>2</v>
      </c>
      <c r="D22" s="18">
        <v>20330</v>
      </c>
      <c r="E22" s="19">
        <v>121</v>
      </c>
      <c r="F22" s="9" t="s">
        <v>78</v>
      </c>
      <c r="G22" s="51">
        <v>219000</v>
      </c>
    </row>
    <row r="23" spans="1:7" ht="54.75" customHeight="1">
      <c r="A23" s="39">
        <v>954</v>
      </c>
      <c r="B23" s="13">
        <v>1</v>
      </c>
      <c r="C23" s="13">
        <v>4</v>
      </c>
      <c r="D23" s="14">
        <v>0</v>
      </c>
      <c r="E23" s="15">
        <v>0</v>
      </c>
      <c r="F23" s="16" t="s">
        <v>33</v>
      </c>
      <c r="G23" s="49">
        <f>G24</f>
        <v>38976154.34</v>
      </c>
    </row>
    <row r="24" spans="1:7" ht="57" customHeight="1">
      <c r="A24" s="37">
        <v>954</v>
      </c>
      <c r="B24" s="21">
        <v>1</v>
      </c>
      <c r="C24" s="21">
        <v>4</v>
      </c>
      <c r="D24" s="18">
        <v>20000</v>
      </c>
      <c r="E24" s="19">
        <v>0</v>
      </c>
      <c r="F24" s="9" t="s">
        <v>31</v>
      </c>
      <c r="G24" s="51">
        <f>G25</f>
        <v>38976154.34</v>
      </c>
    </row>
    <row r="25" spans="1:7" ht="24" customHeight="1">
      <c r="A25" s="37">
        <v>954</v>
      </c>
      <c r="B25" s="21">
        <v>1</v>
      </c>
      <c r="C25" s="21">
        <v>4</v>
      </c>
      <c r="D25" s="18">
        <v>20400</v>
      </c>
      <c r="E25" s="19">
        <v>0</v>
      </c>
      <c r="F25" s="9" t="s">
        <v>5</v>
      </c>
      <c r="G25" s="51">
        <f>G26+G35+G37+G39+G41+G33</f>
        <v>38976154.34</v>
      </c>
    </row>
    <row r="26" spans="1:7" ht="44.25" customHeight="1">
      <c r="A26" s="37">
        <v>954</v>
      </c>
      <c r="B26" s="21">
        <v>1</v>
      </c>
      <c r="C26" s="21">
        <v>4</v>
      </c>
      <c r="D26" s="18">
        <v>20401</v>
      </c>
      <c r="E26" s="52"/>
      <c r="F26" s="9" t="s">
        <v>75</v>
      </c>
      <c r="G26" s="51">
        <f>G27+G28+G29+G30+G31+G32</f>
        <v>35310154.34</v>
      </c>
    </row>
    <row r="27" spans="1:7" ht="15.75">
      <c r="A27" s="37">
        <v>954</v>
      </c>
      <c r="B27" s="21">
        <v>1</v>
      </c>
      <c r="C27" s="21">
        <v>4</v>
      </c>
      <c r="D27" s="18">
        <v>20401</v>
      </c>
      <c r="E27" s="19">
        <v>121</v>
      </c>
      <c r="F27" s="9" t="s">
        <v>78</v>
      </c>
      <c r="G27" s="51">
        <f>31047164.88-1800000</f>
        <v>29247164.88</v>
      </c>
    </row>
    <row r="28" spans="1:7" ht="22.5" customHeight="1">
      <c r="A28" s="37">
        <v>954</v>
      </c>
      <c r="B28" s="21">
        <v>1</v>
      </c>
      <c r="C28" s="21">
        <v>4</v>
      </c>
      <c r="D28" s="18">
        <v>20401</v>
      </c>
      <c r="E28" s="19">
        <v>122</v>
      </c>
      <c r="F28" s="9" t="s">
        <v>80</v>
      </c>
      <c r="G28" s="51">
        <v>793728.15</v>
      </c>
    </row>
    <row r="29" spans="1:7" ht="40.5" customHeight="1">
      <c r="A29" s="37">
        <v>954</v>
      </c>
      <c r="B29" s="21">
        <v>1</v>
      </c>
      <c r="C29" s="21">
        <v>4</v>
      </c>
      <c r="D29" s="18">
        <v>20401</v>
      </c>
      <c r="E29" s="19">
        <v>242</v>
      </c>
      <c r="F29" s="9" t="s">
        <v>76</v>
      </c>
      <c r="G29" s="51">
        <v>1241780.33</v>
      </c>
    </row>
    <row r="30" spans="1:7" ht="32.25" customHeight="1">
      <c r="A30" s="37">
        <v>954</v>
      </c>
      <c r="B30" s="21">
        <v>1</v>
      </c>
      <c r="C30" s="21">
        <v>4</v>
      </c>
      <c r="D30" s="18">
        <v>20401</v>
      </c>
      <c r="E30" s="19">
        <v>244</v>
      </c>
      <c r="F30" s="9" t="s">
        <v>81</v>
      </c>
      <c r="G30" s="51">
        <v>3382152.85</v>
      </c>
    </row>
    <row r="31" spans="1:7" ht="33" customHeight="1">
      <c r="A31" s="37">
        <v>954</v>
      </c>
      <c r="B31" s="21">
        <v>1</v>
      </c>
      <c r="C31" s="21">
        <v>4</v>
      </c>
      <c r="D31" s="18">
        <v>20401</v>
      </c>
      <c r="E31" s="19">
        <v>851</v>
      </c>
      <c r="F31" s="9" t="s">
        <v>82</v>
      </c>
      <c r="G31" s="51">
        <v>548167</v>
      </c>
    </row>
    <row r="32" spans="1:7" ht="15.75">
      <c r="A32" s="37">
        <v>954</v>
      </c>
      <c r="B32" s="21">
        <v>1</v>
      </c>
      <c r="C32" s="21">
        <v>4</v>
      </c>
      <c r="D32" s="18">
        <v>20401</v>
      </c>
      <c r="E32" s="19">
        <v>852</v>
      </c>
      <c r="F32" s="9" t="s">
        <v>77</v>
      </c>
      <c r="G32" s="51">
        <v>97161.13</v>
      </c>
    </row>
    <row r="33" spans="1:7" ht="41.25" customHeight="1">
      <c r="A33" s="37">
        <v>954</v>
      </c>
      <c r="B33" s="21">
        <v>1</v>
      </c>
      <c r="C33" s="21">
        <v>4</v>
      </c>
      <c r="D33" s="18">
        <v>20430</v>
      </c>
      <c r="E33" s="19"/>
      <c r="F33" s="9" t="s">
        <v>83</v>
      </c>
      <c r="G33" s="51">
        <f>G34</f>
        <v>1800000</v>
      </c>
    </row>
    <row r="34" spans="1:7" ht="17.25" customHeight="1">
      <c r="A34" s="37">
        <v>954</v>
      </c>
      <c r="B34" s="21">
        <v>1</v>
      </c>
      <c r="C34" s="21">
        <v>4</v>
      </c>
      <c r="D34" s="18">
        <v>20430</v>
      </c>
      <c r="E34" s="19">
        <v>121</v>
      </c>
      <c r="F34" s="9" t="s">
        <v>78</v>
      </c>
      <c r="G34" s="51">
        <v>1800000</v>
      </c>
    </row>
    <row r="35" spans="1:7" ht="53.25" customHeight="1">
      <c r="A35" s="37">
        <v>954</v>
      </c>
      <c r="B35" s="21">
        <v>1</v>
      </c>
      <c r="C35" s="21">
        <v>4</v>
      </c>
      <c r="D35" s="18">
        <v>20491</v>
      </c>
      <c r="E35" s="19"/>
      <c r="F35" s="9" t="s">
        <v>53</v>
      </c>
      <c r="G35" s="51">
        <f>G36</f>
        <v>1071000</v>
      </c>
    </row>
    <row r="36" spans="1:7" ht="20.25" customHeight="1">
      <c r="A36" s="37">
        <v>954</v>
      </c>
      <c r="B36" s="21">
        <v>1</v>
      </c>
      <c r="C36" s="21">
        <v>4</v>
      </c>
      <c r="D36" s="18">
        <v>20491</v>
      </c>
      <c r="E36" s="19">
        <v>540</v>
      </c>
      <c r="F36" s="9" t="s">
        <v>30</v>
      </c>
      <c r="G36" s="51">
        <v>1071000</v>
      </c>
    </row>
    <row r="37" spans="1:7" ht="66.75" customHeight="1">
      <c r="A37" s="37">
        <v>954</v>
      </c>
      <c r="B37" s="21">
        <v>1</v>
      </c>
      <c r="C37" s="21">
        <v>4</v>
      </c>
      <c r="D37" s="18">
        <v>20492</v>
      </c>
      <c r="E37" s="19"/>
      <c r="F37" s="32" t="s">
        <v>54</v>
      </c>
      <c r="G37" s="51">
        <f>G38</f>
        <v>445000</v>
      </c>
    </row>
    <row r="38" spans="1:7" ht="21" customHeight="1">
      <c r="A38" s="37">
        <v>954</v>
      </c>
      <c r="B38" s="21">
        <v>1</v>
      </c>
      <c r="C38" s="21">
        <v>4</v>
      </c>
      <c r="D38" s="18">
        <v>20492</v>
      </c>
      <c r="E38" s="19">
        <v>540</v>
      </c>
      <c r="F38" s="9" t="s">
        <v>30</v>
      </c>
      <c r="G38" s="51">
        <v>445000</v>
      </c>
    </row>
    <row r="39" spans="1:7" ht="78.75">
      <c r="A39" s="37">
        <v>954</v>
      </c>
      <c r="B39" s="21">
        <v>1</v>
      </c>
      <c r="C39" s="21">
        <v>4</v>
      </c>
      <c r="D39" s="18">
        <v>20493</v>
      </c>
      <c r="E39" s="19"/>
      <c r="F39" s="32" t="s">
        <v>55</v>
      </c>
      <c r="G39" s="51">
        <f>G40</f>
        <v>106000</v>
      </c>
    </row>
    <row r="40" spans="1:7" ht="18.75" customHeight="1">
      <c r="A40" s="37">
        <v>954</v>
      </c>
      <c r="B40" s="21">
        <v>1</v>
      </c>
      <c r="C40" s="21">
        <v>4</v>
      </c>
      <c r="D40" s="18">
        <v>20493</v>
      </c>
      <c r="E40" s="19">
        <v>540</v>
      </c>
      <c r="F40" s="32" t="s">
        <v>30</v>
      </c>
      <c r="G40" s="51">
        <v>106000</v>
      </c>
    </row>
    <row r="41" spans="1:7" ht="267.75">
      <c r="A41" s="37">
        <v>954</v>
      </c>
      <c r="B41" s="21">
        <v>1</v>
      </c>
      <c r="C41" s="21">
        <v>4</v>
      </c>
      <c r="D41" s="18">
        <v>20494</v>
      </c>
      <c r="E41" s="19"/>
      <c r="F41" s="32" t="s">
        <v>84</v>
      </c>
      <c r="G41" s="51">
        <f>G42</f>
        <v>244000</v>
      </c>
    </row>
    <row r="42" spans="1:7" ht="15.75">
      <c r="A42" s="37">
        <v>954</v>
      </c>
      <c r="B42" s="21">
        <v>1</v>
      </c>
      <c r="C42" s="21">
        <v>4</v>
      </c>
      <c r="D42" s="18">
        <v>20494</v>
      </c>
      <c r="E42" s="19">
        <v>540</v>
      </c>
      <c r="F42" s="32" t="s">
        <v>30</v>
      </c>
      <c r="G42" s="51">
        <v>244000</v>
      </c>
    </row>
    <row r="43" spans="1:7" ht="15.75">
      <c r="A43" s="39">
        <v>954</v>
      </c>
      <c r="B43" s="17">
        <v>1</v>
      </c>
      <c r="C43" s="17">
        <v>13</v>
      </c>
      <c r="D43" s="18"/>
      <c r="E43" s="19"/>
      <c r="F43" s="20" t="s">
        <v>36</v>
      </c>
      <c r="G43" s="50">
        <f>G46+G48</f>
        <v>483157</v>
      </c>
    </row>
    <row r="44" spans="1:7" ht="47.25">
      <c r="A44" s="37">
        <v>954</v>
      </c>
      <c r="B44" s="1">
        <v>1</v>
      </c>
      <c r="C44" s="1">
        <v>13</v>
      </c>
      <c r="D44" s="18">
        <v>20000</v>
      </c>
      <c r="E44" s="19"/>
      <c r="F44" s="9" t="s">
        <v>31</v>
      </c>
      <c r="G44" s="50">
        <f>G45</f>
        <v>5000</v>
      </c>
    </row>
    <row r="45" spans="1:7" ht="15.75">
      <c r="A45" s="37">
        <v>954</v>
      </c>
      <c r="B45" s="1">
        <v>1</v>
      </c>
      <c r="C45" s="1">
        <v>13</v>
      </c>
      <c r="D45" s="18">
        <v>20400</v>
      </c>
      <c r="E45" s="19"/>
      <c r="F45" s="9" t="s">
        <v>5</v>
      </c>
      <c r="G45" s="55">
        <f>G46</f>
        <v>5000</v>
      </c>
    </row>
    <row r="46" spans="1:7" ht="47.25">
      <c r="A46" s="37">
        <v>954</v>
      </c>
      <c r="B46" s="1">
        <v>1</v>
      </c>
      <c r="C46" s="1">
        <v>13</v>
      </c>
      <c r="D46" s="18">
        <v>20409</v>
      </c>
      <c r="E46" s="19"/>
      <c r="F46" s="24" t="s">
        <v>43</v>
      </c>
      <c r="G46" s="55">
        <f>G47</f>
        <v>5000</v>
      </c>
    </row>
    <row r="47" spans="1:7" ht="15.75">
      <c r="A47" s="37">
        <v>954</v>
      </c>
      <c r="B47" s="21">
        <v>1</v>
      </c>
      <c r="C47" s="21">
        <v>13</v>
      </c>
      <c r="D47" s="18">
        <v>20409</v>
      </c>
      <c r="E47" s="19">
        <v>244</v>
      </c>
      <c r="F47" s="9" t="s">
        <v>81</v>
      </c>
      <c r="G47" s="51">
        <v>5000</v>
      </c>
    </row>
    <row r="48" spans="1:7" ht="31.5">
      <c r="A48" s="37">
        <v>954</v>
      </c>
      <c r="B48" s="34">
        <v>1</v>
      </c>
      <c r="C48" s="1">
        <v>13</v>
      </c>
      <c r="D48" s="2">
        <v>900000</v>
      </c>
      <c r="E48" s="3"/>
      <c r="F48" s="4" t="s">
        <v>37</v>
      </c>
      <c r="G48" s="56">
        <f>G50+G51</f>
        <v>478157</v>
      </c>
    </row>
    <row r="49" spans="1:7" ht="31.5">
      <c r="A49" s="37">
        <v>954</v>
      </c>
      <c r="B49" s="34">
        <v>1</v>
      </c>
      <c r="C49" s="1">
        <v>13</v>
      </c>
      <c r="D49" s="2">
        <v>900200</v>
      </c>
      <c r="E49" s="3"/>
      <c r="F49" s="4" t="s">
        <v>44</v>
      </c>
      <c r="G49" s="56">
        <f>G50</f>
        <v>467667</v>
      </c>
    </row>
    <row r="50" spans="1:7" ht="15.75">
      <c r="A50" s="37">
        <v>954</v>
      </c>
      <c r="B50" s="34">
        <v>1</v>
      </c>
      <c r="C50" s="1">
        <v>13</v>
      </c>
      <c r="D50" s="2">
        <v>900200</v>
      </c>
      <c r="E50" s="19">
        <v>244</v>
      </c>
      <c r="F50" s="9" t="s">
        <v>81</v>
      </c>
      <c r="G50" s="56">
        <f>247710.03+219956.97</f>
        <v>467667</v>
      </c>
    </row>
    <row r="51" spans="1:7" ht="15.75">
      <c r="A51" s="37">
        <v>954</v>
      </c>
      <c r="B51" s="34">
        <v>1</v>
      </c>
      <c r="C51" s="1">
        <v>13</v>
      </c>
      <c r="D51" s="2">
        <v>920300</v>
      </c>
      <c r="E51" s="19"/>
      <c r="F51" s="9" t="s">
        <v>85</v>
      </c>
      <c r="G51" s="56">
        <f>G52</f>
        <v>10490</v>
      </c>
    </row>
    <row r="52" spans="1:7" ht="31.5">
      <c r="A52" s="37">
        <v>954</v>
      </c>
      <c r="B52" s="34">
        <v>1</v>
      </c>
      <c r="C52" s="1">
        <v>13</v>
      </c>
      <c r="D52" s="2">
        <v>920302</v>
      </c>
      <c r="E52" s="19"/>
      <c r="F52" s="9" t="s">
        <v>86</v>
      </c>
      <c r="G52" s="56">
        <f>G53+G54</f>
        <v>10490</v>
      </c>
    </row>
    <row r="53" spans="1:7" ht="15.75">
      <c r="A53" s="37">
        <v>954</v>
      </c>
      <c r="B53" s="34">
        <v>1</v>
      </c>
      <c r="C53" s="1">
        <v>13</v>
      </c>
      <c r="D53" s="2">
        <v>920302</v>
      </c>
      <c r="E53" s="19">
        <v>244</v>
      </c>
      <c r="F53" s="9" t="s">
        <v>81</v>
      </c>
      <c r="G53" s="56">
        <v>2490</v>
      </c>
    </row>
    <row r="54" spans="1:7" ht="15.75">
      <c r="A54" s="37">
        <v>954</v>
      </c>
      <c r="B54" s="34">
        <v>1</v>
      </c>
      <c r="C54" s="1">
        <v>13</v>
      </c>
      <c r="D54" s="2">
        <v>920302</v>
      </c>
      <c r="E54" s="19">
        <v>360</v>
      </c>
      <c r="F54" s="9" t="s">
        <v>87</v>
      </c>
      <c r="G54" s="56">
        <v>8000</v>
      </c>
    </row>
    <row r="55" spans="1:7" ht="15.75">
      <c r="A55" s="39">
        <v>954</v>
      </c>
      <c r="B55" s="13">
        <v>2</v>
      </c>
      <c r="C55" s="13">
        <v>0</v>
      </c>
      <c r="D55" s="14">
        <v>0</v>
      </c>
      <c r="E55" s="15">
        <v>0</v>
      </c>
      <c r="F55" s="16" t="s">
        <v>20</v>
      </c>
      <c r="G55" s="49">
        <f>G56</f>
        <v>933000.0000000001</v>
      </c>
    </row>
    <row r="56" spans="1:7" ht="15.75">
      <c r="A56" s="39">
        <v>954</v>
      </c>
      <c r="B56" s="13">
        <v>2</v>
      </c>
      <c r="C56" s="13">
        <v>3</v>
      </c>
      <c r="D56" s="14">
        <v>0</v>
      </c>
      <c r="E56" s="15">
        <v>0</v>
      </c>
      <c r="F56" s="16" t="s">
        <v>34</v>
      </c>
      <c r="G56" s="49">
        <f>G57</f>
        <v>933000.0000000001</v>
      </c>
    </row>
    <row r="57" spans="1:7" ht="15.75">
      <c r="A57" s="37">
        <v>954</v>
      </c>
      <c r="B57" s="21">
        <v>2</v>
      </c>
      <c r="C57" s="21">
        <v>3</v>
      </c>
      <c r="D57" s="18">
        <v>10000</v>
      </c>
      <c r="E57" s="19">
        <v>0</v>
      </c>
      <c r="F57" s="9" t="s">
        <v>4</v>
      </c>
      <c r="G57" s="51">
        <f>G58</f>
        <v>933000.0000000001</v>
      </c>
    </row>
    <row r="58" spans="1:7" ht="31.5">
      <c r="A58" s="37">
        <v>954</v>
      </c>
      <c r="B58" s="21">
        <v>2</v>
      </c>
      <c r="C58" s="21">
        <v>3</v>
      </c>
      <c r="D58" s="18">
        <v>13600</v>
      </c>
      <c r="E58" s="19"/>
      <c r="F58" s="57" t="s">
        <v>35</v>
      </c>
      <c r="G58" s="51">
        <f>G59+G60+G62+G61</f>
        <v>933000.0000000001</v>
      </c>
    </row>
    <row r="59" spans="1:7" ht="15.75">
      <c r="A59" s="37">
        <v>954</v>
      </c>
      <c r="B59" s="21">
        <v>2</v>
      </c>
      <c r="C59" s="21">
        <v>3</v>
      </c>
      <c r="D59" s="18">
        <v>13600</v>
      </c>
      <c r="E59" s="19">
        <v>121</v>
      </c>
      <c r="F59" s="9" t="s">
        <v>78</v>
      </c>
      <c r="G59" s="51">
        <v>886880.67</v>
      </c>
    </row>
    <row r="60" spans="1:7" ht="15.75">
      <c r="A60" s="37">
        <v>954</v>
      </c>
      <c r="B60" s="21">
        <v>2</v>
      </c>
      <c r="C60" s="21">
        <v>3</v>
      </c>
      <c r="D60" s="18">
        <v>13600</v>
      </c>
      <c r="E60" s="19">
        <v>122</v>
      </c>
      <c r="F60" s="9" t="s">
        <v>80</v>
      </c>
      <c r="G60" s="51">
        <v>10711.9</v>
      </c>
    </row>
    <row r="61" spans="1:7" ht="31.5">
      <c r="A61" s="37">
        <v>954</v>
      </c>
      <c r="B61" s="21">
        <v>2</v>
      </c>
      <c r="C61" s="21">
        <v>3</v>
      </c>
      <c r="D61" s="18">
        <v>13600</v>
      </c>
      <c r="E61" s="19">
        <v>242</v>
      </c>
      <c r="F61" s="33" t="s">
        <v>76</v>
      </c>
      <c r="G61" s="58">
        <v>11894</v>
      </c>
    </row>
    <row r="62" spans="1:7" ht="15.75">
      <c r="A62" s="37">
        <v>954</v>
      </c>
      <c r="B62" s="21">
        <v>2</v>
      </c>
      <c r="C62" s="21">
        <v>3</v>
      </c>
      <c r="D62" s="18">
        <v>13600</v>
      </c>
      <c r="E62" s="19">
        <v>244</v>
      </c>
      <c r="F62" s="9" t="s">
        <v>81</v>
      </c>
      <c r="G62" s="51">
        <v>23513.43</v>
      </c>
    </row>
    <row r="63" spans="1:7" ht="31.5">
      <c r="A63" s="39">
        <v>954</v>
      </c>
      <c r="B63" s="17">
        <v>3</v>
      </c>
      <c r="C63" s="17"/>
      <c r="D63" s="25"/>
      <c r="E63" s="26"/>
      <c r="F63" s="20" t="s">
        <v>45</v>
      </c>
      <c r="G63" s="50">
        <f>G64+G69</f>
        <v>1552421.3399999999</v>
      </c>
    </row>
    <row r="64" spans="1:7" ht="15.75">
      <c r="A64" s="39">
        <v>954</v>
      </c>
      <c r="B64" s="17">
        <v>3</v>
      </c>
      <c r="C64" s="17">
        <v>10</v>
      </c>
      <c r="D64" s="18"/>
      <c r="E64" s="19"/>
      <c r="F64" s="9" t="s">
        <v>57</v>
      </c>
      <c r="G64" s="51">
        <f>G65</f>
        <v>1024421.34</v>
      </c>
    </row>
    <row r="65" spans="1:7" ht="15.75">
      <c r="A65" s="37">
        <v>954</v>
      </c>
      <c r="B65" s="21">
        <v>3</v>
      </c>
      <c r="C65" s="21">
        <v>10</v>
      </c>
      <c r="D65" s="59">
        <v>7950000</v>
      </c>
      <c r="E65" s="60">
        <v>0</v>
      </c>
      <c r="F65" s="33" t="s">
        <v>56</v>
      </c>
      <c r="G65" s="51">
        <f>G66</f>
        <v>1024421.34</v>
      </c>
    </row>
    <row r="66" spans="1:7" ht="47.25">
      <c r="A66" s="37">
        <v>954</v>
      </c>
      <c r="B66" s="21">
        <v>3</v>
      </c>
      <c r="C66" s="21">
        <v>10</v>
      </c>
      <c r="D66" s="18">
        <v>7955100</v>
      </c>
      <c r="E66" s="19"/>
      <c r="F66" s="9" t="s">
        <v>88</v>
      </c>
      <c r="G66" s="51">
        <f>G67+G68</f>
        <v>1024421.34</v>
      </c>
    </row>
    <row r="67" spans="1:7" ht="15.75">
      <c r="A67" s="37">
        <v>954</v>
      </c>
      <c r="B67" s="21">
        <v>3</v>
      </c>
      <c r="C67" s="21">
        <v>10</v>
      </c>
      <c r="D67" s="18">
        <v>7955100</v>
      </c>
      <c r="E67" s="19">
        <v>244</v>
      </c>
      <c r="F67" s="9" t="s">
        <v>81</v>
      </c>
      <c r="G67" s="51">
        <v>259421.34</v>
      </c>
    </row>
    <row r="68" spans="1:7" ht="31.5">
      <c r="A68" s="37">
        <v>954</v>
      </c>
      <c r="B68" s="21">
        <v>3</v>
      </c>
      <c r="C68" s="21">
        <v>10</v>
      </c>
      <c r="D68" s="18">
        <v>7955100</v>
      </c>
      <c r="E68" s="19">
        <v>630</v>
      </c>
      <c r="F68" s="61" t="s">
        <v>89</v>
      </c>
      <c r="G68" s="51">
        <v>765000</v>
      </c>
    </row>
    <row r="69" spans="1:7" ht="31.5">
      <c r="A69" s="37">
        <v>954</v>
      </c>
      <c r="B69" s="1">
        <v>3</v>
      </c>
      <c r="C69" s="1">
        <v>14</v>
      </c>
      <c r="D69" s="52"/>
      <c r="E69" s="26"/>
      <c r="F69" s="62" t="s">
        <v>90</v>
      </c>
      <c r="G69" s="55">
        <v>528000</v>
      </c>
    </row>
    <row r="70" spans="1:7" ht="15.75">
      <c r="A70" s="37">
        <v>954</v>
      </c>
      <c r="B70" s="1">
        <v>3</v>
      </c>
      <c r="C70" s="1">
        <v>14</v>
      </c>
      <c r="D70" s="59">
        <v>7950000</v>
      </c>
      <c r="E70" s="60">
        <v>0</v>
      </c>
      <c r="F70" s="33" t="s">
        <v>56</v>
      </c>
      <c r="G70" s="55">
        <v>528000</v>
      </c>
    </row>
    <row r="71" spans="1:7" ht="47.25">
      <c r="A71" s="37">
        <v>954</v>
      </c>
      <c r="B71" s="1">
        <v>3</v>
      </c>
      <c r="C71" s="1">
        <v>14</v>
      </c>
      <c r="D71" s="63">
        <v>7955300</v>
      </c>
      <c r="E71" s="26"/>
      <c r="F71" s="64" t="s">
        <v>91</v>
      </c>
      <c r="G71" s="55">
        <f>G72</f>
        <v>528000</v>
      </c>
    </row>
    <row r="72" spans="1:7" ht="31.5">
      <c r="A72" s="37">
        <v>954</v>
      </c>
      <c r="B72" s="1">
        <v>3</v>
      </c>
      <c r="C72" s="1">
        <v>14</v>
      </c>
      <c r="D72" s="2">
        <v>7955300</v>
      </c>
      <c r="E72" s="19">
        <v>630</v>
      </c>
      <c r="F72" s="61" t="s">
        <v>89</v>
      </c>
      <c r="G72" s="55">
        <v>528000</v>
      </c>
    </row>
    <row r="73" spans="1:7" ht="15.75">
      <c r="A73" s="39">
        <v>954</v>
      </c>
      <c r="B73" s="17">
        <v>4</v>
      </c>
      <c r="C73" s="17"/>
      <c r="D73" s="25"/>
      <c r="E73" s="26"/>
      <c r="F73" s="20" t="s">
        <v>58</v>
      </c>
      <c r="G73" s="50">
        <f>G74</f>
        <v>7300988.3</v>
      </c>
    </row>
    <row r="74" spans="1:7" ht="15.75">
      <c r="A74" s="39">
        <v>954</v>
      </c>
      <c r="B74" s="17">
        <v>4</v>
      </c>
      <c r="C74" s="17">
        <v>9</v>
      </c>
      <c r="D74" s="18"/>
      <c r="E74" s="19"/>
      <c r="F74" s="9" t="s">
        <v>59</v>
      </c>
      <c r="G74" s="51">
        <f>G76</f>
        <v>7300988.3</v>
      </c>
    </row>
    <row r="75" spans="1:7" ht="15.75">
      <c r="A75" s="37">
        <v>954</v>
      </c>
      <c r="B75" s="21">
        <v>4</v>
      </c>
      <c r="C75" s="21">
        <v>9</v>
      </c>
      <c r="D75" s="18">
        <v>3150000</v>
      </c>
      <c r="E75" s="19"/>
      <c r="F75" s="9" t="s">
        <v>92</v>
      </c>
      <c r="G75" s="51">
        <f>G78</f>
        <v>7300988.3</v>
      </c>
    </row>
    <row r="76" spans="1:7" ht="15.75">
      <c r="A76" s="37">
        <v>954</v>
      </c>
      <c r="B76" s="21">
        <v>4</v>
      </c>
      <c r="C76" s="21">
        <v>9</v>
      </c>
      <c r="D76" s="18">
        <v>3159800</v>
      </c>
      <c r="E76" s="19"/>
      <c r="F76" s="9" t="s">
        <v>93</v>
      </c>
      <c r="G76" s="51">
        <f>G78</f>
        <v>7300988.3</v>
      </c>
    </row>
    <row r="77" spans="1:7" ht="31.5">
      <c r="A77" s="37">
        <v>954</v>
      </c>
      <c r="B77" s="21">
        <v>4</v>
      </c>
      <c r="C77" s="21">
        <v>9</v>
      </c>
      <c r="D77" s="35">
        <v>3159804</v>
      </c>
      <c r="E77" s="19"/>
      <c r="F77" s="33" t="s">
        <v>94</v>
      </c>
      <c r="G77" s="51">
        <f>G78</f>
        <v>7300988.3</v>
      </c>
    </row>
    <row r="78" spans="1:7" ht="15.75">
      <c r="A78" s="37">
        <v>954</v>
      </c>
      <c r="B78" s="21">
        <v>4</v>
      </c>
      <c r="C78" s="21">
        <v>9</v>
      </c>
      <c r="D78" s="35">
        <v>3159804</v>
      </c>
      <c r="E78" s="19">
        <v>244</v>
      </c>
      <c r="F78" s="9" t="s">
        <v>81</v>
      </c>
      <c r="G78" s="51">
        <v>7300988.3</v>
      </c>
    </row>
    <row r="79" spans="1:7" ht="15.75">
      <c r="A79" s="39">
        <v>954</v>
      </c>
      <c r="B79" s="13">
        <v>5</v>
      </c>
      <c r="C79" s="13">
        <v>0</v>
      </c>
      <c r="D79" s="14">
        <v>0</v>
      </c>
      <c r="E79" s="15">
        <v>0</v>
      </c>
      <c r="F79" s="16" t="s">
        <v>14</v>
      </c>
      <c r="G79" s="65">
        <f>G85+G95+G80</f>
        <v>46568106.02</v>
      </c>
    </row>
    <row r="80" spans="1:7" ht="15.75">
      <c r="A80" s="39">
        <v>954</v>
      </c>
      <c r="B80" s="13">
        <v>5</v>
      </c>
      <c r="C80" s="13">
        <v>1</v>
      </c>
      <c r="D80" s="14"/>
      <c r="E80" s="15"/>
      <c r="F80" s="16" t="s">
        <v>15</v>
      </c>
      <c r="G80" s="65">
        <f>G81</f>
        <v>16780885</v>
      </c>
    </row>
    <row r="81" spans="1:7" ht="15.75">
      <c r="A81" s="37">
        <v>954</v>
      </c>
      <c r="B81" s="1">
        <v>5</v>
      </c>
      <c r="C81" s="1">
        <v>1</v>
      </c>
      <c r="D81" s="2">
        <v>3980200</v>
      </c>
      <c r="E81" s="3"/>
      <c r="F81" s="4" t="s">
        <v>47</v>
      </c>
      <c r="G81" s="66">
        <f>G84+G83+G82</f>
        <v>16780885</v>
      </c>
    </row>
    <row r="82" spans="1:7" ht="37.5" customHeight="1">
      <c r="A82" s="37">
        <v>954</v>
      </c>
      <c r="B82" s="1">
        <v>5</v>
      </c>
      <c r="C82" s="1">
        <v>1</v>
      </c>
      <c r="D82" s="2">
        <v>3980201</v>
      </c>
      <c r="E82" s="3">
        <v>810</v>
      </c>
      <c r="F82" s="9" t="s">
        <v>95</v>
      </c>
      <c r="G82" s="66">
        <v>8627465</v>
      </c>
    </row>
    <row r="83" spans="1:7" ht="39" customHeight="1">
      <c r="A83" s="37">
        <v>954</v>
      </c>
      <c r="B83" s="1">
        <v>5</v>
      </c>
      <c r="C83" s="1">
        <v>1</v>
      </c>
      <c r="D83" s="18">
        <v>3980202</v>
      </c>
      <c r="E83" s="19">
        <v>243</v>
      </c>
      <c r="F83" s="67" t="s">
        <v>96</v>
      </c>
      <c r="G83" s="66">
        <v>8122000</v>
      </c>
    </row>
    <row r="84" spans="1:7" ht="34.5" customHeight="1">
      <c r="A84" s="37">
        <v>954</v>
      </c>
      <c r="B84" s="1">
        <v>5</v>
      </c>
      <c r="C84" s="1">
        <v>1</v>
      </c>
      <c r="D84" s="18">
        <v>3980202</v>
      </c>
      <c r="E84" s="19">
        <v>810</v>
      </c>
      <c r="F84" s="9" t="s">
        <v>95</v>
      </c>
      <c r="G84" s="66">
        <v>31420</v>
      </c>
    </row>
    <row r="85" spans="1:7" ht="15.75" customHeight="1">
      <c r="A85" s="39">
        <v>954</v>
      </c>
      <c r="B85" s="13">
        <v>5</v>
      </c>
      <c r="C85" s="13">
        <v>2</v>
      </c>
      <c r="D85" s="14">
        <v>0</v>
      </c>
      <c r="E85" s="15">
        <v>0</v>
      </c>
      <c r="F85" s="16" t="s">
        <v>16</v>
      </c>
      <c r="G85" s="65">
        <f>G86+G91</f>
        <v>7823922</v>
      </c>
    </row>
    <row r="86" spans="1:7" ht="15.75">
      <c r="A86" s="37">
        <v>954</v>
      </c>
      <c r="B86" s="21">
        <v>5</v>
      </c>
      <c r="C86" s="21">
        <v>2</v>
      </c>
      <c r="D86" s="18">
        <v>3990000</v>
      </c>
      <c r="E86" s="19">
        <v>0</v>
      </c>
      <c r="F86" s="9" t="s">
        <v>17</v>
      </c>
      <c r="G86" s="51">
        <f>G88</f>
        <v>1142922</v>
      </c>
    </row>
    <row r="87" spans="1:7" ht="47.25">
      <c r="A87" s="37">
        <v>954</v>
      </c>
      <c r="B87" s="21">
        <v>5</v>
      </c>
      <c r="C87" s="21">
        <v>2</v>
      </c>
      <c r="D87" s="18">
        <v>3990100</v>
      </c>
      <c r="E87" s="19"/>
      <c r="F87" s="68" t="s">
        <v>97</v>
      </c>
      <c r="G87" s="51">
        <f>G88</f>
        <v>1142922</v>
      </c>
    </row>
    <row r="88" spans="1:7" ht="47.25">
      <c r="A88" s="37">
        <v>954</v>
      </c>
      <c r="B88" s="21">
        <v>5</v>
      </c>
      <c r="C88" s="21">
        <v>2</v>
      </c>
      <c r="D88" s="18">
        <v>3990150</v>
      </c>
      <c r="E88" s="19"/>
      <c r="F88" s="9" t="s">
        <v>60</v>
      </c>
      <c r="G88" s="51">
        <f>G89+G90</f>
        <v>1142922</v>
      </c>
    </row>
    <row r="89" spans="1:7" ht="31.5">
      <c r="A89" s="37">
        <v>954</v>
      </c>
      <c r="B89" s="21">
        <v>5</v>
      </c>
      <c r="C89" s="21">
        <v>2</v>
      </c>
      <c r="D89" s="18">
        <v>3990151</v>
      </c>
      <c r="E89" s="19">
        <v>810</v>
      </c>
      <c r="F89" s="9" t="s">
        <v>95</v>
      </c>
      <c r="G89" s="51">
        <v>920000</v>
      </c>
    </row>
    <row r="90" spans="1:7" ht="33" customHeight="1">
      <c r="A90" s="37">
        <v>954</v>
      </c>
      <c r="B90" s="21">
        <v>5</v>
      </c>
      <c r="C90" s="21">
        <v>2</v>
      </c>
      <c r="D90" s="18">
        <v>3990152</v>
      </c>
      <c r="E90" s="19">
        <v>810</v>
      </c>
      <c r="F90" s="9" t="s">
        <v>95</v>
      </c>
      <c r="G90" s="51">
        <f>198000+24922</f>
        <v>222922</v>
      </c>
    </row>
    <row r="91" spans="1:7" ht="18.75" customHeight="1">
      <c r="A91" s="37">
        <v>954</v>
      </c>
      <c r="B91" s="1">
        <v>5</v>
      </c>
      <c r="C91" s="1">
        <v>2</v>
      </c>
      <c r="D91" s="59">
        <v>7950000</v>
      </c>
      <c r="E91" s="60">
        <v>0</v>
      </c>
      <c r="F91" s="33" t="s">
        <v>56</v>
      </c>
      <c r="G91" s="55">
        <f>G92</f>
        <v>6681000</v>
      </c>
    </row>
    <row r="92" spans="1:7" ht="47.25">
      <c r="A92" s="37">
        <v>954</v>
      </c>
      <c r="B92" s="21">
        <v>5</v>
      </c>
      <c r="C92" s="21">
        <v>2</v>
      </c>
      <c r="D92" s="59">
        <v>7952500</v>
      </c>
      <c r="E92" s="60">
        <v>0</v>
      </c>
      <c r="F92" s="33" t="s">
        <v>98</v>
      </c>
      <c r="G92" s="51">
        <f>G93+G94</f>
        <v>6681000</v>
      </c>
    </row>
    <row r="93" spans="1:7" ht="31.5">
      <c r="A93" s="37">
        <v>954</v>
      </c>
      <c r="B93" s="21">
        <v>5</v>
      </c>
      <c r="C93" s="21">
        <v>2</v>
      </c>
      <c r="D93" s="59">
        <v>7952500</v>
      </c>
      <c r="E93" s="19">
        <v>243</v>
      </c>
      <c r="F93" s="67" t="s">
        <v>96</v>
      </c>
      <c r="G93" s="51">
        <v>3650000</v>
      </c>
    </row>
    <row r="94" spans="1:7" ht="31.5">
      <c r="A94" s="37">
        <v>954</v>
      </c>
      <c r="B94" s="21">
        <v>5</v>
      </c>
      <c r="C94" s="21">
        <v>2</v>
      </c>
      <c r="D94" s="59">
        <v>7952500</v>
      </c>
      <c r="E94" s="19">
        <v>810</v>
      </c>
      <c r="F94" s="9" t="s">
        <v>95</v>
      </c>
      <c r="G94" s="51">
        <v>3031000</v>
      </c>
    </row>
    <row r="95" spans="1:7" ht="15.75">
      <c r="A95" s="39">
        <v>954</v>
      </c>
      <c r="B95" s="17">
        <v>5</v>
      </c>
      <c r="C95" s="17">
        <v>3</v>
      </c>
      <c r="D95" s="2"/>
      <c r="E95" s="3"/>
      <c r="F95" s="20" t="s">
        <v>27</v>
      </c>
      <c r="G95" s="50">
        <f>G100+G98</f>
        <v>21963299.020000003</v>
      </c>
    </row>
    <row r="96" spans="1:7" ht="15.75">
      <c r="A96" s="37">
        <v>954</v>
      </c>
      <c r="B96" s="1">
        <v>5</v>
      </c>
      <c r="C96" s="1">
        <v>3</v>
      </c>
      <c r="D96" s="2">
        <v>5200000</v>
      </c>
      <c r="E96" s="3"/>
      <c r="F96" s="4" t="s">
        <v>99</v>
      </c>
      <c r="G96" s="55">
        <f>G98</f>
        <v>2400000</v>
      </c>
    </row>
    <row r="97" spans="1:7" ht="34.5" customHeight="1">
      <c r="A97" s="37">
        <v>954</v>
      </c>
      <c r="B97" s="1">
        <v>5</v>
      </c>
      <c r="C97" s="1">
        <v>3</v>
      </c>
      <c r="D97" s="2">
        <v>5202500</v>
      </c>
      <c r="E97" s="3"/>
      <c r="F97" s="4" t="s">
        <v>100</v>
      </c>
      <c r="G97" s="55">
        <f>G98</f>
        <v>2400000</v>
      </c>
    </row>
    <row r="98" spans="1:7" ht="15.75">
      <c r="A98" s="37">
        <v>954</v>
      </c>
      <c r="B98" s="1">
        <v>5</v>
      </c>
      <c r="C98" s="1">
        <v>3</v>
      </c>
      <c r="D98" s="2">
        <v>5202500</v>
      </c>
      <c r="E98" s="3">
        <v>244</v>
      </c>
      <c r="F98" s="9" t="s">
        <v>81</v>
      </c>
      <c r="G98" s="55">
        <v>2400000</v>
      </c>
    </row>
    <row r="99" spans="1:7" ht="15.75">
      <c r="A99" s="37">
        <v>954</v>
      </c>
      <c r="B99" s="1">
        <v>5</v>
      </c>
      <c r="C99" s="1">
        <v>3</v>
      </c>
      <c r="D99" s="2">
        <v>6000000</v>
      </c>
      <c r="E99" s="3"/>
      <c r="F99" s="4" t="s">
        <v>27</v>
      </c>
      <c r="G99" s="55">
        <f>G100</f>
        <v>19563299.020000003</v>
      </c>
    </row>
    <row r="100" spans="1:7" ht="15.75">
      <c r="A100" s="37">
        <v>954</v>
      </c>
      <c r="B100" s="1">
        <v>5</v>
      </c>
      <c r="C100" s="1">
        <v>3</v>
      </c>
      <c r="D100" s="2">
        <v>6000700</v>
      </c>
      <c r="E100" s="3"/>
      <c r="F100" s="4" t="s">
        <v>101</v>
      </c>
      <c r="G100" s="55">
        <f>G101+G104+G107+G110+G113</f>
        <v>19563299.020000003</v>
      </c>
    </row>
    <row r="101" spans="1:7" ht="15.75">
      <c r="A101" s="37">
        <v>954</v>
      </c>
      <c r="B101" s="1">
        <v>5</v>
      </c>
      <c r="C101" s="1">
        <v>3</v>
      </c>
      <c r="D101" s="2">
        <v>6000710</v>
      </c>
      <c r="E101" s="3"/>
      <c r="F101" s="4" t="s">
        <v>25</v>
      </c>
      <c r="G101" s="55">
        <f>G102+G103</f>
        <v>2064733.3</v>
      </c>
    </row>
    <row r="102" spans="1:7" ht="15.75">
      <c r="A102" s="37">
        <v>954</v>
      </c>
      <c r="B102" s="1">
        <v>5</v>
      </c>
      <c r="C102" s="1">
        <v>3</v>
      </c>
      <c r="D102" s="2">
        <v>6000711</v>
      </c>
      <c r="E102" s="19">
        <v>244</v>
      </c>
      <c r="F102" s="9" t="s">
        <v>81</v>
      </c>
      <c r="G102" s="55">
        <v>1912628.02</v>
      </c>
    </row>
    <row r="103" spans="1:7" ht="15.75">
      <c r="A103" s="37">
        <v>954</v>
      </c>
      <c r="B103" s="1">
        <v>5</v>
      </c>
      <c r="C103" s="1">
        <v>3</v>
      </c>
      <c r="D103" s="2">
        <v>6000712</v>
      </c>
      <c r="E103" s="19">
        <v>244</v>
      </c>
      <c r="F103" s="9" t="s">
        <v>81</v>
      </c>
      <c r="G103" s="55">
        <v>152105.28</v>
      </c>
    </row>
    <row r="104" spans="1:7" ht="42.75" customHeight="1">
      <c r="A104" s="37">
        <v>954</v>
      </c>
      <c r="B104" s="1">
        <v>5</v>
      </c>
      <c r="C104" s="1">
        <v>3</v>
      </c>
      <c r="D104" s="2">
        <v>6000720</v>
      </c>
      <c r="E104" s="3"/>
      <c r="F104" s="38" t="s">
        <v>102</v>
      </c>
      <c r="G104" s="55">
        <f>G105+G106</f>
        <v>7071420.760000001</v>
      </c>
    </row>
    <row r="105" spans="1:7" ht="15.75">
      <c r="A105" s="37">
        <v>954</v>
      </c>
      <c r="B105" s="1">
        <v>5</v>
      </c>
      <c r="C105" s="1">
        <v>3</v>
      </c>
      <c r="D105" s="2">
        <v>6000721</v>
      </c>
      <c r="E105" s="19">
        <v>244</v>
      </c>
      <c r="F105" s="9" t="s">
        <v>81</v>
      </c>
      <c r="G105" s="55">
        <v>6440859.36</v>
      </c>
    </row>
    <row r="106" spans="1:7" ht="15.75">
      <c r="A106" s="37">
        <v>954</v>
      </c>
      <c r="B106" s="1">
        <v>5</v>
      </c>
      <c r="C106" s="1">
        <v>3</v>
      </c>
      <c r="D106" s="2">
        <v>6000722</v>
      </c>
      <c r="E106" s="19">
        <v>244</v>
      </c>
      <c r="F106" s="9" t="s">
        <v>81</v>
      </c>
      <c r="G106" s="55">
        <v>630561.4</v>
      </c>
    </row>
    <row r="107" spans="1:7" ht="15.75">
      <c r="A107" s="37">
        <v>954</v>
      </c>
      <c r="B107" s="1">
        <v>5</v>
      </c>
      <c r="C107" s="1">
        <v>3</v>
      </c>
      <c r="D107" s="2">
        <v>6000730</v>
      </c>
      <c r="E107" s="3"/>
      <c r="F107" s="4" t="s">
        <v>26</v>
      </c>
      <c r="G107" s="55">
        <f>G108+G109</f>
        <v>1230066.1099999999</v>
      </c>
    </row>
    <row r="108" spans="1:7" ht="15.75">
      <c r="A108" s="37">
        <v>954</v>
      </c>
      <c r="B108" s="1">
        <v>5</v>
      </c>
      <c r="C108" s="1">
        <v>3</v>
      </c>
      <c r="D108" s="2">
        <v>6000731</v>
      </c>
      <c r="E108" s="19">
        <v>244</v>
      </c>
      <c r="F108" s="9" t="s">
        <v>81</v>
      </c>
      <c r="G108" s="55">
        <v>1055996.42</v>
      </c>
    </row>
    <row r="109" spans="1:7" ht="15.75">
      <c r="A109" s="37">
        <v>954</v>
      </c>
      <c r="B109" s="1">
        <v>5</v>
      </c>
      <c r="C109" s="1">
        <v>3</v>
      </c>
      <c r="D109" s="2">
        <v>6000732</v>
      </c>
      <c r="E109" s="19">
        <v>244</v>
      </c>
      <c r="F109" s="9" t="s">
        <v>81</v>
      </c>
      <c r="G109" s="55">
        <v>174069.69</v>
      </c>
    </row>
    <row r="110" spans="1:7" ht="15.75">
      <c r="A110" s="37">
        <v>954</v>
      </c>
      <c r="B110" s="1">
        <v>5</v>
      </c>
      <c r="C110" s="1">
        <v>3</v>
      </c>
      <c r="D110" s="2">
        <v>6000740</v>
      </c>
      <c r="E110" s="3"/>
      <c r="F110" s="4" t="s">
        <v>62</v>
      </c>
      <c r="G110" s="55">
        <f>G111+G112</f>
        <v>99803.32</v>
      </c>
    </row>
    <row r="111" spans="1:7" ht="15.75">
      <c r="A111" s="37">
        <v>954</v>
      </c>
      <c r="B111" s="1">
        <v>5</v>
      </c>
      <c r="C111" s="1">
        <v>3</v>
      </c>
      <c r="D111" s="2">
        <v>6000741</v>
      </c>
      <c r="E111" s="19">
        <v>244</v>
      </c>
      <c r="F111" s="9" t="s">
        <v>81</v>
      </c>
      <c r="G111" s="55">
        <v>94808.16</v>
      </c>
    </row>
    <row r="112" spans="1:7" ht="15.75">
      <c r="A112" s="37">
        <v>954</v>
      </c>
      <c r="B112" s="1">
        <v>5</v>
      </c>
      <c r="C112" s="1">
        <v>3</v>
      </c>
      <c r="D112" s="2">
        <v>6000742</v>
      </c>
      <c r="E112" s="19">
        <v>244</v>
      </c>
      <c r="F112" s="9" t="s">
        <v>81</v>
      </c>
      <c r="G112" s="55">
        <v>4995.16</v>
      </c>
    </row>
    <row r="113" spans="1:7" ht="15.75">
      <c r="A113" s="37">
        <v>954</v>
      </c>
      <c r="B113" s="1">
        <v>5</v>
      </c>
      <c r="C113" s="1">
        <v>3</v>
      </c>
      <c r="D113" s="2">
        <v>6000750</v>
      </c>
      <c r="E113" s="3"/>
      <c r="F113" s="4" t="s">
        <v>103</v>
      </c>
      <c r="G113" s="55">
        <f>G114+G115</f>
        <v>9097275.530000001</v>
      </c>
    </row>
    <row r="114" spans="1:7" ht="15.75">
      <c r="A114" s="37">
        <v>954</v>
      </c>
      <c r="B114" s="1">
        <v>5</v>
      </c>
      <c r="C114" s="1">
        <v>3</v>
      </c>
      <c r="D114" s="2">
        <v>6000751</v>
      </c>
      <c r="E114" s="19">
        <v>244</v>
      </c>
      <c r="F114" s="9" t="s">
        <v>81</v>
      </c>
      <c r="G114" s="55">
        <v>6645708.04</v>
      </c>
    </row>
    <row r="115" spans="1:7" ht="15.75">
      <c r="A115" s="37">
        <v>954</v>
      </c>
      <c r="B115" s="1">
        <v>5</v>
      </c>
      <c r="C115" s="1">
        <v>3</v>
      </c>
      <c r="D115" s="2">
        <v>6000752</v>
      </c>
      <c r="E115" s="19">
        <v>244</v>
      </c>
      <c r="F115" s="9" t="s">
        <v>81</v>
      </c>
      <c r="G115" s="55">
        <v>2451567.49</v>
      </c>
    </row>
    <row r="116" spans="1:7" ht="15.75">
      <c r="A116" s="39">
        <v>954</v>
      </c>
      <c r="B116" s="13">
        <v>7</v>
      </c>
      <c r="C116" s="13">
        <v>0</v>
      </c>
      <c r="D116" s="14">
        <v>0</v>
      </c>
      <c r="E116" s="15">
        <v>0</v>
      </c>
      <c r="F116" s="16" t="s">
        <v>8</v>
      </c>
      <c r="G116" s="49">
        <f>G117</f>
        <v>315000</v>
      </c>
    </row>
    <row r="117" spans="1:7" ht="23.25" customHeight="1">
      <c r="A117" s="39">
        <v>954</v>
      </c>
      <c r="B117" s="13">
        <v>7</v>
      </c>
      <c r="C117" s="13">
        <v>7</v>
      </c>
      <c r="D117" s="14">
        <v>0</v>
      </c>
      <c r="E117" s="15">
        <v>0</v>
      </c>
      <c r="F117" s="16" t="s">
        <v>9</v>
      </c>
      <c r="G117" s="49">
        <f>G118</f>
        <v>315000</v>
      </c>
    </row>
    <row r="118" spans="1:7" ht="21" customHeight="1">
      <c r="A118" s="37">
        <v>954</v>
      </c>
      <c r="B118" s="21">
        <v>7</v>
      </c>
      <c r="C118" s="21">
        <v>7</v>
      </c>
      <c r="D118" s="18">
        <v>4310000</v>
      </c>
      <c r="E118" s="19">
        <v>0</v>
      </c>
      <c r="F118" s="9" t="s">
        <v>13</v>
      </c>
      <c r="G118" s="51">
        <f>G119</f>
        <v>315000</v>
      </c>
    </row>
    <row r="119" spans="1:7" ht="15.75">
      <c r="A119" s="37">
        <v>954</v>
      </c>
      <c r="B119" s="21">
        <v>7</v>
      </c>
      <c r="C119" s="21">
        <v>7</v>
      </c>
      <c r="D119" s="18">
        <v>4310100</v>
      </c>
      <c r="E119" s="19"/>
      <c r="F119" s="9" t="s">
        <v>23</v>
      </c>
      <c r="G119" s="51">
        <f>G120</f>
        <v>315000</v>
      </c>
    </row>
    <row r="120" spans="1:7" ht="15.75">
      <c r="A120" s="37">
        <v>954</v>
      </c>
      <c r="B120" s="21">
        <v>7</v>
      </c>
      <c r="C120" s="21">
        <v>7</v>
      </c>
      <c r="D120" s="18">
        <v>4310100</v>
      </c>
      <c r="E120" s="19">
        <v>244</v>
      </c>
      <c r="F120" s="9" t="s">
        <v>81</v>
      </c>
      <c r="G120" s="51">
        <v>315000</v>
      </c>
    </row>
    <row r="121" spans="1:7" ht="15.75">
      <c r="A121" s="39">
        <v>954</v>
      </c>
      <c r="B121" s="13">
        <v>8</v>
      </c>
      <c r="C121" s="13">
        <v>0</v>
      </c>
      <c r="D121" s="14">
        <v>0</v>
      </c>
      <c r="E121" s="15">
        <v>0</v>
      </c>
      <c r="F121" s="16" t="s">
        <v>63</v>
      </c>
      <c r="G121" s="49">
        <f>G122</f>
        <v>27378139.52</v>
      </c>
    </row>
    <row r="122" spans="1:7" ht="15.75">
      <c r="A122" s="39">
        <v>954</v>
      </c>
      <c r="B122" s="13">
        <v>8</v>
      </c>
      <c r="C122" s="13">
        <v>1</v>
      </c>
      <c r="D122" s="14">
        <v>0</v>
      </c>
      <c r="E122" s="15">
        <v>0</v>
      </c>
      <c r="F122" s="16" t="s">
        <v>10</v>
      </c>
      <c r="G122" s="49">
        <f>G123+G136+G143+G124+G152+G126</f>
        <v>27378139.52</v>
      </c>
    </row>
    <row r="123" spans="1:7" ht="31.5">
      <c r="A123" s="37">
        <v>954</v>
      </c>
      <c r="B123" s="21">
        <v>8</v>
      </c>
      <c r="C123" s="21">
        <v>1</v>
      </c>
      <c r="D123" s="18">
        <v>4400000</v>
      </c>
      <c r="E123" s="19">
        <v>0</v>
      </c>
      <c r="F123" s="9" t="s">
        <v>64</v>
      </c>
      <c r="G123" s="51">
        <f>G131</f>
        <v>12646822.83</v>
      </c>
    </row>
    <row r="124" spans="1:7" ht="47.25">
      <c r="A124" s="37">
        <v>954</v>
      </c>
      <c r="B124" s="21">
        <v>8</v>
      </c>
      <c r="C124" s="21">
        <v>1</v>
      </c>
      <c r="D124" s="18">
        <v>4400200</v>
      </c>
      <c r="E124" s="19"/>
      <c r="F124" s="9" t="s">
        <v>48</v>
      </c>
      <c r="G124" s="51">
        <f>G125</f>
        <v>9000</v>
      </c>
    </row>
    <row r="125" spans="1:7" ht="29.25" customHeight="1">
      <c r="A125" s="37">
        <v>954</v>
      </c>
      <c r="B125" s="21">
        <v>8</v>
      </c>
      <c r="C125" s="21">
        <v>1</v>
      </c>
      <c r="D125" s="18">
        <v>4400200</v>
      </c>
      <c r="E125" s="19">
        <v>244</v>
      </c>
      <c r="F125" s="9" t="s">
        <v>81</v>
      </c>
      <c r="G125" s="51">
        <v>9000</v>
      </c>
    </row>
    <row r="126" spans="1:7" ht="31.5">
      <c r="A126" s="37">
        <v>954</v>
      </c>
      <c r="B126" s="21">
        <v>8</v>
      </c>
      <c r="C126" s="21">
        <v>1</v>
      </c>
      <c r="D126" s="18">
        <v>4401600</v>
      </c>
      <c r="E126" s="19"/>
      <c r="F126" s="33" t="s">
        <v>104</v>
      </c>
      <c r="G126" s="58">
        <f>G127+G129</f>
        <v>200005.05</v>
      </c>
    </row>
    <row r="127" spans="1:7" ht="31.5">
      <c r="A127" s="37">
        <v>954</v>
      </c>
      <c r="B127" s="21">
        <v>8</v>
      </c>
      <c r="C127" s="21">
        <v>1</v>
      </c>
      <c r="D127" s="18">
        <v>4401601</v>
      </c>
      <c r="E127" s="19"/>
      <c r="F127" s="33" t="s">
        <v>104</v>
      </c>
      <c r="G127" s="58">
        <f>G128</f>
        <v>100000</v>
      </c>
    </row>
    <row r="128" spans="1:7" ht="15.75">
      <c r="A128" s="37">
        <v>954</v>
      </c>
      <c r="B128" s="21">
        <v>8</v>
      </c>
      <c r="C128" s="21">
        <v>1</v>
      </c>
      <c r="D128" s="18">
        <v>4401601</v>
      </c>
      <c r="E128" s="19">
        <v>244</v>
      </c>
      <c r="F128" s="9" t="s">
        <v>81</v>
      </c>
      <c r="G128" s="58">
        <v>100000</v>
      </c>
    </row>
    <row r="129" spans="1:7" ht="47.25">
      <c r="A129" s="37">
        <v>954</v>
      </c>
      <c r="B129" s="21">
        <v>8</v>
      </c>
      <c r="C129" s="21">
        <v>1</v>
      </c>
      <c r="D129" s="18">
        <v>4401602</v>
      </c>
      <c r="E129" s="19"/>
      <c r="F129" s="33" t="s">
        <v>105</v>
      </c>
      <c r="G129" s="58">
        <f>G130</f>
        <v>100005.05</v>
      </c>
    </row>
    <row r="130" spans="1:7" ht="15.75">
      <c r="A130" s="37">
        <v>954</v>
      </c>
      <c r="B130" s="21">
        <v>8</v>
      </c>
      <c r="C130" s="21">
        <v>1</v>
      </c>
      <c r="D130" s="18">
        <v>4401602</v>
      </c>
      <c r="E130" s="19">
        <v>360</v>
      </c>
      <c r="F130" s="9" t="s">
        <v>87</v>
      </c>
      <c r="G130" s="58">
        <v>100005.05</v>
      </c>
    </row>
    <row r="131" spans="1:7" ht="31.5">
      <c r="A131" s="37">
        <v>954</v>
      </c>
      <c r="B131" s="21">
        <v>8</v>
      </c>
      <c r="C131" s="21">
        <v>1</v>
      </c>
      <c r="D131" s="35">
        <v>4405500</v>
      </c>
      <c r="E131" s="19"/>
      <c r="F131" s="38" t="s">
        <v>65</v>
      </c>
      <c r="G131" s="51">
        <f>G132+G133+G135</f>
        <v>12646822.83</v>
      </c>
    </row>
    <row r="132" spans="1:7" ht="47.25">
      <c r="A132" s="37">
        <v>954</v>
      </c>
      <c r="B132" s="21">
        <v>8</v>
      </c>
      <c r="C132" s="21">
        <v>1</v>
      </c>
      <c r="D132" s="35">
        <v>4405500</v>
      </c>
      <c r="E132" s="36">
        <v>611</v>
      </c>
      <c r="F132" s="40" t="s">
        <v>106</v>
      </c>
      <c r="G132" s="51">
        <v>11116822.83</v>
      </c>
    </row>
    <row r="133" spans="1:7" ht="15.75">
      <c r="A133" s="37">
        <v>954</v>
      </c>
      <c r="B133" s="21">
        <v>8</v>
      </c>
      <c r="C133" s="21">
        <v>1</v>
      </c>
      <c r="D133" s="35">
        <v>4405500</v>
      </c>
      <c r="E133" s="36">
        <v>612</v>
      </c>
      <c r="F133" s="33" t="s">
        <v>107</v>
      </c>
      <c r="G133" s="51">
        <v>1400000</v>
      </c>
    </row>
    <row r="134" spans="1:7" ht="31.5">
      <c r="A134" s="37">
        <v>954</v>
      </c>
      <c r="B134" s="21">
        <v>8</v>
      </c>
      <c r="C134" s="21">
        <v>1</v>
      </c>
      <c r="D134" s="35">
        <v>4405595</v>
      </c>
      <c r="E134" s="36"/>
      <c r="F134" s="69" t="s">
        <v>66</v>
      </c>
      <c r="G134" s="51">
        <f>G135</f>
        <v>130000</v>
      </c>
    </row>
    <row r="135" spans="1:7" ht="15.75">
      <c r="A135" s="37">
        <v>954</v>
      </c>
      <c r="B135" s="21">
        <v>8</v>
      </c>
      <c r="C135" s="21">
        <v>1</v>
      </c>
      <c r="D135" s="35">
        <v>4405595</v>
      </c>
      <c r="E135" s="19">
        <v>540</v>
      </c>
      <c r="F135" s="9" t="s">
        <v>30</v>
      </c>
      <c r="G135" s="51">
        <v>130000</v>
      </c>
    </row>
    <row r="136" spans="1:7" ht="15.75">
      <c r="A136" s="37">
        <v>954</v>
      </c>
      <c r="B136" s="21">
        <v>8</v>
      </c>
      <c r="C136" s="21">
        <v>1</v>
      </c>
      <c r="D136" s="18">
        <v>4410000</v>
      </c>
      <c r="E136" s="19">
        <v>0</v>
      </c>
      <c r="F136" s="9" t="s">
        <v>11</v>
      </c>
      <c r="G136" s="51">
        <f>G137</f>
        <v>6359125.01</v>
      </c>
    </row>
    <row r="137" spans="1:7" ht="31.5">
      <c r="A137" s="37">
        <v>954</v>
      </c>
      <c r="B137" s="21">
        <v>8</v>
      </c>
      <c r="C137" s="21">
        <v>1</v>
      </c>
      <c r="D137" s="35">
        <v>4415500</v>
      </c>
      <c r="E137" s="19"/>
      <c r="F137" s="38" t="s">
        <v>65</v>
      </c>
      <c r="G137" s="51">
        <f>G138+G139+G140+G141+G142</f>
        <v>6359125.01</v>
      </c>
    </row>
    <row r="138" spans="1:7" ht="15.75">
      <c r="A138" s="37">
        <v>954</v>
      </c>
      <c r="B138" s="21">
        <v>8</v>
      </c>
      <c r="C138" s="21">
        <v>1</v>
      </c>
      <c r="D138" s="35">
        <v>4415500</v>
      </c>
      <c r="E138" s="36">
        <v>111</v>
      </c>
      <c r="F138" s="33" t="s">
        <v>78</v>
      </c>
      <c r="G138" s="51">
        <v>5350527.23</v>
      </c>
    </row>
    <row r="139" spans="1:7" ht="15.75">
      <c r="A139" s="37">
        <v>954</v>
      </c>
      <c r="B139" s="21">
        <v>8</v>
      </c>
      <c r="C139" s="21">
        <v>1</v>
      </c>
      <c r="D139" s="35">
        <v>4415500</v>
      </c>
      <c r="E139" s="36">
        <v>112</v>
      </c>
      <c r="F139" s="33" t="s">
        <v>80</v>
      </c>
      <c r="G139" s="51">
        <v>64274.81</v>
      </c>
    </row>
    <row r="140" spans="1:7" ht="31.5">
      <c r="A140" s="37">
        <v>954</v>
      </c>
      <c r="B140" s="21">
        <v>8</v>
      </c>
      <c r="C140" s="21">
        <v>1</v>
      </c>
      <c r="D140" s="35">
        <v>4415500</v>
      </c>
      <c r="E140" s="36">
        <v>242</v>
      </c>
      <c r="F140" s="33" t="s">
        <v>76</v>
      </c>
      <c r="G140" s="51">
        <v>159998.38</v>
      </c>
    </row>
    <row r="141" spans="1:7" ht="15.75">
      <c r="A141" s="37">
        <v>954</v>
      </c>
      <c r="B141" s="21">
        <v>8</v>
      </c>
      <c r="C141" s="21">
        <v>1</v>
      </c>
      <c r="D141" s="35">
        <v>4415500</v>
      </c>
      <c r="E141" s="36">
        <v>244</v>
      </c>
      <c r="F141" s="9" t="s">
        <v>81</v>
      </c>
      <c r="G141" s="51">
        <v>782324.54</v>
      </c>
    </row>
    <row r="142" spans="1:7" ht="15.75">
      <c r="A142" s="37">
        <v>954</v>
      </c>
      <c r="B142" s="21">
        <v>8</v>
      </c>
      <c r="C142" s="21">
        <v>1</v>
      </c>
      <c r="D142" s="35">
        <v>4415500</v>
      </c>
      <c r="E142" s="36">
        <v>852</v>
      </c>
      <c r="F142" s="9" t="s">
        <v>77</v>
      </c>
      <c r="G142" s="51">
        <v>2000.05</v>
      </c>
    </row>
    <row r="143" spans="1:7" ht="15.75">
      <c r="A143" s="37">
        <v>954</v>
      </c>
      <c r="B143" s="21">
        <v>8</v>
      </c>
      <c r="C143" s="21">
        <v>1</v>
      </c>
      <c r="D143" s="18">
        <v>4420000</v>
      </c>
      <c r="E143" s="19">
        <v>0</v>
      </c>
      <c r="F143" s="9" t="s">
        <v>12</v>
      </c>
      <c r="G143" s="51">
        <f>G144</f>
        <v>8042186.63</v>
      </c>
    </row>
    <row r="144" spans="1:7" ht="31.5">
      <c r="A144" s="37">
        <v>954</v>
      </c>
      <c r="B144" s="21">
        <v>8</v>
      </c>
      <c r="C144" s="21">
        <v>1</v>
      </c>
      <c r="D144" s="35">
        <v>4425500</v>
      </c>
      <c r="E144" s="19"/>
      <c r="F144" s="38" t="s">
        <v>65</v>
      </c>
      <c r="G144" s="51">
        <f>G145+G146+G147+G148+G149+G150</f>
        <v>8042186.63</v>
      </c>
    </row>
    <row r="145" spans="1:7" ht="15.75">
      <c r="A145" s="37">
        <v>954</v>
      </c>
      <c r="B145" s="21">
        <v>8</v>
      </c>
      <c r="C145" s="21">
        <v>1</v>
      </c>
      <c r="D145" s="35">
        <v>4425500</v>
      </c>
      <c r="E145" s="36">
        <v>111</v>
      </c>
      <c r="F145" s="33" t="s">
        <v>78</v>
      </c>
      <c r="G145" s="51">
        <v>3807774.3</v>
      </c>
    </row>
    <row r="146" spans="1:7" ht="15.75">
      <c r="A146" s="37">
        <v>954</v>
      </c>
      <c r="B146" s="21">
        <v>8</v>
      </c>
      <c r="C146" s="21">
        <v>1</v>
      </c>
      <c r="D146" s="35">
        <v>4425500</v>
      </c>
      <c r="E146" s="36">
        <v>112</v>
      </c>
      <c r="F146" s="33" t="s">
        <v>80</v>
      </c>
      <c r="G146" s="51">
        <v>52215.66</v>
      </c>
    </row>
    <row r="147" spans="1:7" ht="31.5">
      <c r="A147" s="37">
        <v>954</v>
      </c>
      <c r="B147" s="21">
        <v>8</v>
      </c>
      <c r="C147" s="21">
        <v>1</v>
      </c>
      <c r="D147" s="35">
        <v>4425500</v>
      </c>
      <c r="E147" s="36">
        <v>242</v>
      </c>
      <c r="F147" s="33" t="s">
        <v>76</v>
      </c>
      <c r="G147" s="51">
        <v>448342.21</v>
      </c>
    </row>
    <row r="148" spans="1:7" ht="31.5">
      <c r="A148" s="37">
        <v>954</v>
      </c>
      <c r="B148" s="21">
        <v>8</v>
      </c>
      <c r="C148" s="21">
        <v>1</v>
      </c>
      <c r="D148" s="35">
        <v>4425500</v>
      </c>
      <c r="E148" s="63">
        <v>243</v>
      </c>
      <c r="F148" s="67" t="s">
        <v>96</v>
      </c>
      <c r="G148" s="51">
        <v>3332000</v>
      </c>
    </row>
    <row r="149" spans="1:7" ht="15.75">
      <c r="A149" s="37">
        <v>954</v>
      </c>
      <c r="B149" s="21">
        <v>8</v>
      </c>
      <c r="C149" s="21">
        <v>1</v>
      </c>
      <c r="D149" s="35">
        <v>4425500</v>
      </c>
      <c r="E149" s="36">
        <v>244</v>
      </c>
      <c r="F149" s="9" t="s">
        <v>81</v>
      </c>
      <c r="G149" s="51">
        <v>399854.46</v>
      </c>
    </row>
    <row r="150" spans="1:7" ht="15.75">
      <c r="A150" s="37">
        <v>954</v>
      </c>
      <c r="B150" s="21">
        <v>8</v>
      </c>
      <c r="C150" s="21">
        <v>1</v>
      </c>
      <c r="D150" s="35">
        <v>4425500</v>
      </c>
      <c r="E150" s="36">
        <v>852</v>
      </c>
      <c r="F150" s="9" t="s">
        <v>77</v>
      </c>
      <c r="G150" s="51">
        <v>2000</v>
      </c>
    </row>
    <row r="151" spans="1:7" ht="15.75">
      <c r="A151" s="37">
        <v>954</v>
      </c>
      <c r="B151" s="21">
        <v>8</v>
      </c>
      <c r="C151" s="21">
        <v>1</v>
      </c>
      <c r="D151" s="35">
        <v>5220000</v>
      </c>
      <c r="E151" s="36"/>
      <c r="F151" s="9" t="s">
        <v>61</v>
      </c>
      <c r="G151" s="51">
        <f>G152</f>
        <v>121000</v>
      </c>
    </row>
    <row r="152" spans="1:7" ht="31.5">
      <c r="A152" s="37">
        <v>954</v>
      </c>
      <c r="B152" s="21">
        <v>8</v>
      </c>
      <c r="C152" s="21">
        <v>1</v>
      </c>
      <c r="D152" s="59">
        <v>5221001</v>
      </c>
      <c r="E152" s="60">
        <v>0</v>
      </c>
      <c r="F152" s="33" t="s">
        <v>108</v>
      </c>
      <c r="G152" s="56">
        <f>G153+G154</f>
        <v>121000</v>
      </c>
    </row>
    <row r="153" spans="1:7" ht="31.5">
      <c r="A153" s="37">
        <v>954</v>
      </c>
      <c r="B153" s="21">
        <v>8</v>
      </c>
      <c r="C153" s="21">
        <v>1</v>
      </c>
      <c r="D153" s="18">
        <v>5221001</v>
      </c>
      <c r="E153" s="60">
        <v>242</v>
      </c>
      <c r="F153" s="33" t="s">
        <v>76</v>
      </c>
      <c r="G153" s="56">
        <v>45000</v>
      </c>
    </row>
    <row r="154" spans="1:7" ht="15.75">
      <c r="A154" s="37">
        <v>954</v>
      </c>
      <c r="B154" s="21">
        <v>8</v>
      </c>
      <c r="C154" s="21">
        <v>1</v>
      </c>
      <c r="D154" s="18">
        <v>5221001</v>
      </c>
      <c r="E154" s="36">
        <v>244</v>
      </c>
      <c r="F154" s="9" t="s">
        <v>81</v>
      </c>
      <c r="G154" s="56">
        <v>76000</v>
      </c>
    </row>
    <row r="155" spans="1:7" ht="15.75">
      <c r="A155" s="39">
        <v>954</v>
      </c>
      <c r="B155" s="13">
        <v>10</v>
      </c>
      <c r="C155" s="13">
        <v>0</v>
      </c>
      <c r="D155" s="14">
        <v>0</v>
      </c>
      <c r="E155" s="15">
        <v>0</v>
      </c>
      <c r="F155" s="16" t="s">
        <v>6</v>
      </c>
      <c r="G155" s="49">
        <f>G156</f>
        <v>12536803.84</v>
      </c>
    </row>
    <row r="156" spans="1:7" ht="15.75">
      <c r="A156" s="39">
        <v>954</v>
      </c>
      <c r="B156" s="13">
        <v>10</v>
      </c>
      <c r="C156" s="13">
        <v>3</v>
      </c>
      <c r="D156" s="14">
        <v>0</v>
      </c>
      <c r="E156" s="15">
        <v>0</v>
      </c>
      <c r="F156" s="16" t="s">
        <v>7</v>
      </c>
      <c r="G156" s="49">
        <f>G157+G164</f>
        <v>12536803.84</v>
      </c>
    </row>
    <row r="157" spans="1:7" ht="15.75">
      <c r="A157" s="37">
        <v>954</v>
      </c>
      <c r="B157" s="21">
        <v>10</v>
      </c>
      <c r="C157" s="21">
        <v>3</v>
      </c>
      <c r="D157" s="18">
        <v>5050000</v>
      </c>
      <c r="E157" s="19">
        <v>0</v>
      </c>
      <c r="F157" s="9" t="s">
        <v>29</v>
      </c>
      <c r="G157" s="51">
        <f>G158+G162</f>
        <v>375435</v>
      </c>
    </row>
    <row r="158" spans="1:7" ht="31.5">
      <c r="A158" s="37">
        <v>954</v>
      </c>
      <c r="B158" s="21">
        <v>10</v>
      </c>
      <c r="C158" s="21">
        <v>3</v>
      </c>
      <c r="D158" s="35">
        <v>5059700</v>
      </c>
      <c r="E158" s="19"/>
      <c r="F158" s="38" t="s">
        <v>67</v>
      </c>
      <c r="G158" s="51">
        <f>G159</f>
        <v>345435</v>
      </c>
    </row>
    <row r="159" spans="1:7" ht="47.25">
      <c r="A159" s="37">
        <v>954</v>
      </c>
      <c r="B159" s="21">
        <v>10</v>
      </c>
      <c r="C159" s="21">
        <v>3</v>
      </c>
      <c r="D159" s="35">
        <v>5059702</v>
      </c>
      <c r="E159" s="19"/>
      <c r="F159" s="33" t="s">
        <v>68</v>
      </c>
      <c r="G159" s="51">
        <f>G160+G161</f>
        <v>345435</v>
      </c>
    </row>
    <row r="160" spans="1:7" ht="31.5">
      <c r="A160" s="37">
        <v>954</v>
      </c>
      <c r="B160" s="21">
        <v>10</v>
      </c>
      <c r="C160" s="21">
        <v>3</v>
      </c>
      <c r="D160" s="35">
        <v>5059702</v>
      </c>
      <c r="E160" s="19">
        <v>313</v>
      </c>
      <c r="F160" s="40" t="s">
        <v>109</v>
      </c>
      <c r="G160" s="51">
        <v>240435</v>
      </c>
    </row>
    <row r="161" spans="1:7" ht="31.5">
      <c r="A161" s="37">
        <v>954</v>
      </c>
      <c r="B161" s="21">
        <v>10</v>
      </c>
      <c r="C161" s="21">
        <v>3</v>
      </c>
      <c r="D161" s="35">
        <v>5059702</v>
      </c>
      <c r="E161" s="19">
        <v>321</v>
      </c>
      <c r="F161" s="40" t="s">
        <v>110</v>
      </c>
      <c r="G161" s="51">
        <v>105000</v>
      </c>
    </row>
    <row r="162" spans="1:7" ht="47.25">
      <c r="A162" s="37">
        <v>954</v>
      </c>
      <c r="B162" s="21">
        <v>10</v>
      </c>
      <c r="C162" s="21">
        <v>3</v>
      </c>
      <c r="D162" s="35">
        <v>5059704</v>
      </c>
      <c r="E162" s="19"/>
      <c r="F162" s="38" t="s">
        <v>69</v>
      </c>
      <c r="G162" s="51">
        <f>G163</f>
        <v>30000</v>
      </c>
    </row>
    <row r="163" spans="1:7" ht="31.5">
      <c r="A163" s="37">
        <v>954</v>
      </c>
      <c r="B163" s="21">
        <v>10</v>
      </c>
      <c r="C163" s="21">
        <v>3</v>
      </c>
      <c r="D163" s="35">
        <v>5059704</v>
      </c>
      <c r="E163" s="19">
        <v>321</v>
      </c>
      <c r="F163" s="40" t="s">
        <v>110</v>
      </c>
      <c r="G163" s="51">
        <v>30000</v>
      </c>
    </row>
    <row r="164" spans="1:7" ht="31.5">
      <c r="A164" s="37">
        <v>954</v>
      </c>
      <c r="B164" s="21">
        <v>10</v>
      </c>
      <c r="C164" s="21">
        <v>3</v>
      </c>
      <c r="D164" s="18">
        <v>5140000</v>
      </c>
      <c r="E164" s="19"/>
      <c r="F164" s="9" t="s">
        <v>50</v>
      </c>
      <c r="G164" s="51">
        <f>G165</f>
        <v>12161368.84</v>
      </c>
    </row>
    <row r="165" spans="1:7" ht="15.75">
      <c r="A165" s="37">
        <v>954</v>
      </c>
      <c r="B165" s="21">
        <v>10</v>
      </c>
      <c r="C165" s="21">
        <v>3</v>
      </c>
      <c r="D165" s="18">
        <v>5140100</v>
      </c>
      <c r="E165" s="19"/>
      <c r="F165" s="9" t="s">
        <v>49</v>
      </c>
      <c r="G165" s="51">
        <f>G167</f>
        <v>12161368.84</v>
      </c>
    </row>
    <row r="166" spans="1:7" ht="15">
      <c r="A166" s="37">
        <v>954</v>
      </c>
      <c r="B166" s="21">
        <v>10</v>
      </c>
      <c r="C166" s="21">
        <v>3</v>
      </c>
      <c r="D166" s="18">
        <v>5140199</v>
      </c>
      <c r="E166" s="19"/>
      <c r="F166" s="9" t="s">
        <v>70</v>
      </c>
      <c r="G166" s="51">
        <f>G167</f>
        <v>12161368.84</v>
      </c>
    </row>
    <row r="167" spans="1:7" ht="15">
      <c r="A167" s="37">
        <v>954</v>
      </c>
      <c r="B167" s="21">
        <v>10</v>
      </c>
      <c r="C167" s="21">
        <v>3</v>
      </c>
      <c r="D167" s="18">
        <v>5140199</v>
      </c>
      <c r="E167" s="19">
        <v>360</v>
      </c>
      <c r="F167" s="9" t="s">
        <v>87</v>
      </c>
      <c r="G167" s="51">
        <v>12161368.84</v>
      </c>
    </row>
    <row r="168" spans="1:7" ht="15">
      <c r="A168" s="39">
        <v>954</v>
      </c>
      <c r="B168" s="13">
        <v>11</v>
      </c>
      <c r="C168" s="13">
        <v>0</v>
      </c>
      <c r="D168" s="14">
        <v>0</v>
      </c>
      <c r="E168" s="15">
        <v>0</v>
      </c>
      <c r="F168" s="16" t="s">
        <v>28</v>
      </c>
      <c r="G168" s="49">
        <f>G169+G181</f>
        <v>5876656.55</v>
      </c>
    </row>
    <row r="169" spans="1:7" ht="15">
      <c r="A169" s="39">
        <v>954</v>
      </c>
      <c r="B169" s="13">
        <v>11</v>
      </c>
      <c r="C169" s="13">
        <v>1</v>
      </c>
      <c r="D169" s="14">
        <v>0</v>
      </c>
      <c r="E169" s="15">
        <v>0</v>
      </c>
      <c r="F169" s="16" t="s">
        <v>51</v>
      </c>
      <c r="G169" s="49">
        <f>G170+G178</f>
        <v>5276656.55</v>
      </c>
    </row>
    <row r="170" spans="1:7" ht="15">
      <c r="A170" s="37">
        <v>954</v>
      </c>
      <c r="B170" s="21">
        <v>11</v>
      </c>
      <c r="C170" s="21">
        <v>1</v>
      </c>
      <c r="D170" s="18">
        <v>4820000</v>
      </c>
      <c r="E170" s="19">
        <v>0</v>
      </c>
      <c r="F170" s="9" t="s">
        <v>18</v>
      </c>
      <c r="G170" s="51">
        <f>G171</f>
        <v>4996656.55</v>
      </c>
    </row>
    <row r="171" spans="1:7" ht="30.75">
      <c r="A171" s="37">
        <v>954</v>
      </c>
      <c r="B171" s="21">
        <v>11</v>
      </c>
      <c r="C171" s="21">
        <v>1</v>
      </c>
      <c r="D171" s="18">
        <v>4825500</v>
      </c>
      <c r="E171" s="19"/>
      <c r="F171" s="38" t="s">
        <v>65</v>
      </c>
      <c r="G171" s="51">
        <f>G172+G173+G175+G176+G177+G174</f>
        <v>4996656.55</v>
      </c>
    </row>
    <row r="172" spans="1:7" ht="15">
      <c r="A172" s="37">
        <v>954</v>
      </c>
      <c r="B172" s="21">
        <v>11</v>
      </c>
      <c r="C172" s="21">
        <v>1</v>
      </c>
      <c r="D172" s="18">
        <v>4825500</v>
      </c>
      <c r="E172" s="36">
        <v>111</v>
      </c>
      <c r="F172" s="33" t="s">
        <v>78</v>
      </c>
      <c r="G172" s="51">
        <v>1660011.01</v>
      </c>
    </row>
    <row r="173" spans="1:7" ht="15">
      <c r="A173" s="37">
        <v>954</v>
      </c>
      <c r="B173" s="21">
        <v>11</v>
      </c>
      <c r="C173" s="21">
        <v>1</v>
      </c>
      <c r="D173" s="18">
        <v>4825500</v>
      </c>
      <c r="E173" s="36">
        <v>112</v>
      </c>
      <c r="F173" s="33" t="s">
        <v>80</v>
      </c>
      <c r="G173" s="51">
        <v>81729.92</v>
      </c>
    </row>
    <row r="174" spans="1:7" ht="30.75">
      <c r="A174" s="37">
        <v>954</v>
      </c>
      <c r="B174" s="21">
        <v>11</v>
      </c>
      <c r="C174" s="21">
        <v>1</v>
      </c>
      <c r="D174" s="18">
        <v>4825500</v>
      </c>
      <c r="E174" s="36">
        <v>242</v>
      </c>
      <c r="F174" s="33" t="s">
        <v>76</v>
      </c>
      <c r="G174" s="51">
        <v>38760</v>
      </c>
    </row>
    <row r="175" spans="1:7" ht="30.75">
      <c r="A175" s="37">
        <v>954</v>
      </c>
      <c r="B175" s="21">
        <v>11</v>
      </c>
      <c r="C175" s="21">
        <v>1</v>
      </c>
      <c r="D175" s="18">
        <v>4825500</v>
      </c>
      <c r="E175" s="63">
        <v>243</v>
      </c>
      <c r="F175" s="67" t="s">
        <v>96</v>
      </c>
      <c r="G175" s="51">
        <v>2184716.02</v>
      </c>
    </row>
    <row r="176" spans="1:7" ht="15">
      <c r="A176" s="37">
        <v>954</v>
      </c>
      <c r="B176" s="21">
        <v>11</v>
      </c>
      <c r="C176" s="21">
        <v>1</v>
      </c>
      <c r="D176" s="18">
        <v>4825500</v>
      </c>
      <c r="E176" s="36">
        <v>244</v>
      </c>
      <c r="F176" s="9" t="s">
        <v>81</v>
      </c>
      <c r="G176" s="51">
        <v>1030223.33</v>
      </c>
    </row>
    <row r="177" spans="1:7" ht="15">
      <c r="A177" s="37">
        <v>954</v>
      </c>
      <c r="B177" s="21">
        <v>11</v>
      </c>
      <c r="C177" s="21">
        <v>1</v>
      </c>
      <c r="D177" s="18">
        <v>4825500</v>
      </c>
      <c r="E177" s="36">
        <v>852</v>
      </c>
      <c r="F177" s="9" t="s">
        <v>77</v>
      </c>
      <c r="G177" s="51">
        <v>1216.27</v>
      </c>
    </row>
    <row r="178" spans="1:7" ht="15">
      <c r="A178" s="37">
        <v>954</v>
      </c>
      <c r="B178" s="21">
        <v>11</v>
      </c>
      <c r="C178" s="21">
        <v>1</v>
      </c>
      <c r="D178" s="18">
        <v>5120000</v>
      </c>
      <c r="E178" s="19">
        <v>0</v>
      </c>
      <c r="F178" s="9" t="s">
        <v>19</v>
      </c>
      <c r="G178" s="51">
        <f>G179</f>
        <v>280000</v>
      </c>
    </row>
    <row r="179" spans="1:7" ht="62.25">
      <c r="A179" s="37">
        <v>954</v>
      </c>
      <c r="B179" s="21">
        <v>11</v>
      </c>
      <c r="C179" s="21">
        <v>1</v>
      </c>
      <c r="D179" s="18">
        <v>5129702</v>
      </c>
      <c r="E179" s="19"/>
      <c r="F179" s="41" t="s">
        <v>71</v>
      </c>
      <c r="G179" s="51">
        <f>G180</f>
        <v>280000</v>
      </c>
    </row>
    <row r="180" spans="1:7" ht="15">
      <c r="A180" s="37">
        <v>954</v>
      </c>
      <c r="B180" s="21">
        <v>11</v>
      </c>
      <c r="C180" s="21">
        <v>1</v>
      </c>
      <c r="D180" s="18">
        <v>5129702</v>
      </c>
      <c r="E180" s="19">
        <v>244</v>
      </c>
      <c r="F180" s="9" t="s">
        <v>81</v>
      </c>
      <c r="G180" s="51">
        <v>280000</v>
      </c>
    </row>
    <row r="181" spans="1:7" ht="15">
      <c r="A181" s="39">
        <v>954</v>
      </c>
      <c r="B181" s="17">
        <v>11</v>
      </c>
      <c r="C181" s="17">
        <v>2</v>
      </c>
      <c r="D181" s="25"/>
      <c r="E181" s="26"/>
      <c r="F181" s="20" t="s">
        <v>111</v>
      </c>
      <c r="G181" s="51">
        <f>G185</f>
        <v>600000</v>
      </c>
    </row>
    <row r="182" spans="1:7" ht="30.75">
      <c r="A182" s="37">
        <v>954</v>
      </c>
      <c r="B182" s="1">
        <v>11</v>
      </c>
      <c r="C182" s="1">
        <v>2</v>
      </c>
      <c r="D182" s="2">
        <v>1020000</v>
      </c>
      <c r="E182" s="15"/>
      <c r="F182" s="4" t="s">
        <v>46</v>
      </c>
      <c r="G182" s="51">
        <f>G185</f>
        <v>600000</v>
      </c>
    </row>
    <row r="183" spans="1:7" ht="30.75">
      <c r="A183" s="37">
        <v>954</v>
      </c>
      <c r="B183" s="1">
        <v>11</v>
      </c>
      <c r="C183" s="1">
        <v>2</v>
      </c>
      <c r="D183" s="2">
        <v>1020100</v>
      </c>
      <c r="E183" s="15"/>
      <c r="F183" s="4" t="s">
        <v>46</v>
      </c>
      <c r="G183" s="51">
        <f>G185</f>
        <v>600000</v>
      </c>
    </row>
    <row r="184" spans="1:7" ht="30.75">
      <c r="A184" s="37">
        <v>954</v>
      </c>
      <c r="B184" s="1">
        <v>11</v>
      </c>
      <c r="C184" s="1">
        <v>2</v>
      </c>
      <c r="D184" s="2">
        <v>1020102</v>
      </c>
      <c r="E184" s="3"/>
      <c r="F184" s="4" t="s">
        <v>46</v>
      </c>
      <c r="G184" s="51">
        <f>G185</f>
        <v>600000</v>
      </c>
    </row>
    <row r="185" spans="1:7" ht="15">
      <c r="A185" s="37">
        <v>954</v>
      </c>
      <c r="B185" s="1">
        <v>11</v>
      </c>
      <c r="C185" s="1">
        <v>2</v>
      </c>
      <c r="D185" s="2">
        <v>1020102</v>
      </c>
      <c r="E185" s="3">
        <v>540</v>
      </c>
      <c r="F185" s="9" t="s">
        <v>30</v>
      </c>
      <c r="G185" s="51">
        <v>600000</v>
      </c>
    </row>
    <row r="186" spans="1:7" ht="15">
      <c r="A186" s="70" t="s">
        <v>21</v>
      </c>
      <c r="B186" s="70"/>
      <c r="C186" s="70"/>
      <c r="D186" s="70"/>
      <c r="E186" s="27"/>
      <c r="F186" s="27"/>
      <c r="G186" s="71">
        <f>G8+G15</f>
        <v>144637863.73</v>
      </c>
    </row>
  </sheetData>
  <mergeCells count="5">
    <mergeCell ref="C15:F15"/>
    <mergeCell ref="A186:D186"/>
    <mergeCell ref="C1:G1"/>
    <mergeCell ref="B8:F8"/>
    <mergeCell ref="A3:G3"/>
  </mergeCells>
  <printOptions/>
  <pageMargins left="0.54" right="0.3937007874015748" top="0.18" bottom="0.1968503937007874" header="0" footer="0"/>
  <pageSetup horizontalDpi="600" verticalDpi="600" orientation="portrait" paperSize="9" scale="73" r:id="rId3"/>
  <rowBreaks count="3" manualBreakCount="3">
    <brk id="36" max="6" man="1"/>
    <brk id="68" max="6" man="1"/>
    <brk id="115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</dc:creator>
  <cp:keywords/>
  <dc:description/>
  <cp:lastModifiedBy>Специалист</cp:lastModifiedBy>
  <cp:lastPrinted>2014-03-20T09:38:42Z</cp:lastPrinted>
  <dcterms:created xsi:type="dcterms:W3CDTF">2006-11-13T05:59:08Z</dcterms:created>
  <dcterms:modified xsi:type="dcterms:W3CDTF">2014-03-20T09:38:43Z</dcterms:modified>
  <cp:category/>
  <cp:version/>
  <cp:contentType/>
  <cp:contentStatus/>
</cp:coreProperties>
</file>