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3" sheetId="1" r:id="rId1"/>
  </sheets>
  <definedNames>
    <definedName name="Z_29ABE7F9_2854_47CD_B866_34D4C1357E31_.wvu.PrintTitles" localSheetId="0" hidden="1">'3'!$5:$5</definedName>
    <definedName name="Z_33AD0D79_4215_4A11_AC55_DC31790279D0_.wvu.Cols" localSheetId="0" hidden="1">'3'!#REF!,'3'!#REF!</definedName>
    <definedName name="Z_33AD0D79_4215_4A11_AC55_DC31790279D0_.wvu.PrintTitles" localSheetId="0" hidden="1">'3'!$5:$5</definedName>
    <definedName name="Z_BF52BF3E_223C_4A9E_B866_769253C8F0F5_.wvu.PrintTitles" localSheetId="0" hidden="1">'3'!$5:$5</definedName>
    <definedName name="Z_E03A3954_1B85_4A38_A609_ADBA03FE1503_.wvu.Cols" localSheetId="0" hidden="1">'3'!#REF!,'3'!#REF!</definedName>
    <definedName name="Z_E03A3954_1B85_4A38_A609_ADBA03FE1503_.wvu.PrintTitles" localSheetId="0" hidden="1">'3'!$5:$5</definedName>
    <definedName name="_xlnm.Print_Titles" localSheetId="0">'3'!$5:$6</definedName>
    <definedName name="_xlnm.Print_Area" localSheetId="0">'3'!$A$1:$G$179</definedName>
  </definedNames>
  <calcPr fullCalcOnLoad="1"/>
</workbook>
</file>

<file path=xl/sharedStrings.xml><?xml version="1.0" encoding="utf-8"?>
<sst xmlns="http://schemas.openxmlformats.org/spreadsheetml/2006/main" count="653" uniqueCount="165">
  <si>
    <t>Раздел</t>
  </si>
  <si>
    <t>Целевая статья</t>
  </si>
  <si>
    <t>Вид расходов</t>
  </si>
  <si>
    <t>Общегосударственные вопросы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</si>
  <si>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</si>
  <si>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</si>
  <si>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</si>
  <si>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</si>
  <si>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</si>
  <si>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</si>
  <si>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</si>
  <si>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</si>
  <si>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</si>
  <si>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Подраздел</t>
  </si>
  <si>
    <t>Глава муниципального образования</t>
  </si>
  <si>
    <t>Благоустройство</t>
  </si>
  <si>
    <t>Физическая культура и спорт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</si>
  <si>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</si>
  <si>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</si>
  <si>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</si>
  <si>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</si>
  <si>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</si>
  <si>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Ведомство</t>
  </si>
  <si>
    <t>Администрация муниципального образования поселок Ханымей</t>
  </si>
  <si>
    <t>Сумма</t>
  </si>
  <si>
    <t>Собрание депутатов муниципального образования поселок Ханымей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</si>
  <si>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</si>
  <si>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</si>
  <si>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Формирование, утверждение, исполнение бюджета поселения и контроль за исполнением данного бюджета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</si>
  <si>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</si>
  <si>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</si>
  <si>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</si>
  <si>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Культура, кинематография</t>
  </si>
  <si>
    <t>Создание условий для организации досуга и обеспечения жителей поселения услугами организаций культуры</t>
  </si>
  <si>
    <t>Иные выплаты населению</t>
  </si>
  <si>
    <t>Другие вопросы в области национальной безопасности и правоохранительной деятельности</t>
  </si>
  <si>
    <t>01</t>
  </si>
  <si>
    <t>03</t>
  </si>
  <si>
    <t>Непрограммные расходы</t>
  </si>
  <si>
    <t>98 0 0000</t>
  </si>
  <si>
    <t>Расходы не отнесенные к муниципальным программам</t>
  </si>
  <si>
    <t>98 9 0000</t>
  </si>
  <si>
    <t>Обеспечение деятельности органов местного самоуправления</t>
  </si>
  <si>
    <t>98 9 1104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</si>
  <si>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</si>
  <si>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</si>
  <si>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внешнего муниципального финансового контроля</t>
  </si>
  <si>
    <t>98 9 4209</t>
  </si>
  <si>
    <t>02</t>
  </si>
  <si>
    <t>Муниципальная программа "Повышение качества жизни населения муниципального образования поселок Ханымей"</t>
  </si>
  <si>
    <t>54 0 0000</t>
  </si>
  <si>
    <t>Подпрограмма "Обеспечение реализации муниципальной программы"</t>
  </si>
  <si>
    <t>54 Ц 0000</t>
  </si>
  <si>
    <t>54 Ц 1101</t>
  </si>
  <si>
    <t>Расходы на выплату персоналу государственных (муниципальных) органов</t>
  </si>
  <si>
    <t>04</t>
  </si>
  <si>
    <t>54 Ц 1104</t>
  </si>
  <si>
    <t>54 Ц 4201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</si>
  <si>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</si>
  <si>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54 Ц 4202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</si>
  <si>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</si>
  <si>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54 Ц 4203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</si>
  <si>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</si>
  <si>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54 Ц 4204</t>
  </si>
  <si>
    <t>Обеспечение проведения выборов и референдумов</t>
  </si>
  <si>
    <t>07</t>
  </si>
  <si>
    <t>Финансовое обеспечение подготовки и проведения муниципальных выборов</t>
  </si>
  <si>
    <t>98 9 8036</t>
  </si>
  <si>
    <t>11</t>
  </si>
  <si>
    <t>13</t>
  </si>
  <si>
    <t>Подпрограмма "Развитие муниципальной политики и совершенствование муниципального управления"</t>
  </si>
  <si>
    <t>54 1 0000</t>
  </si>
  <si>
    <t>54 1 8003</t>
  </si>
  <si>
    <t>Обеспечение взаимодействия с населением, организациями и общественными объединениями</t>
  </si>
  <si>
    <t>54 1 8437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</si>
  <si>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</si>
  <si>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54 Ц 7301</t>
  </si>
  <si>
    <t>Субвенции на осуществление первичного воинского учета на территориях, где отсутствуют военные комиссариаты</t>
  </si>
  <si>
    <t>54 Ц 5118</t>
  </si>
  <si>
    <t>09</t>
  </si>
  <si>
    <t>Мероприятия, направленные на предупреждение и ликвидацию чрезвычайных ситуаций</t>
  </si>
  <si>
    <t>54 1 8014</t>
  </si>
  <si>
    <t>10</t>
  </si>
  <si>
    <t>Обеспечение пожарной безопасности в муниципальном образовании</t>
  </si>
  <si>
    <t>54 1 9703</t>
  </si>
  <si>
    <t>Субсидии некоммерческим организации (за исключением государственных (муниципальных) учреждений)</t>
  </si>
  <si>
    <t>14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</si>
  <si>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</si>
  <si>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54 1 8035</t>
  </si>
  <si>
    <t>Подпрограмма "Развитие жилищно-коммунального  и дорожного хозяйства"</t>
  </si>
  <si>
    <t>54 2 0000</t>
  </si>
  <si>
    <t>Содержание автомобильных дорог общего пользования местного значения</t>
  </si>
  <si>
    <t>54 2 7145</t>
  </si>
  <si>
    <t>54 2 6052</t>
  </si>
  <si>
    <t>54 2 4101</t>
  </si>
  <si>
    <t>05</t>
  </si>
  <si>
    <t>Реализация мероприятий по капитальному ремонту многоквартирных домов</t>
  </si>
  <si>
    <t>54 2 7144</t>
  </si>
  <si>
    <t>Субсидии юридическим лицам (кроме некоммерческих организаций), индивидуальным предпринимателям, физическим лицам</t>
  </si>
  <si>
    <t>Финансовое обеспечение мероприятий по капитальному ремонту многоквартирных домов</t>
  </si>
  <si>
    <t>54 2 6400</t>
  </si>
  <si>
    <t>Подпрограмма "Развитие жилищно-коммунального и дорожного хозяйства"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</si>
  <si>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</si>
  <si>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54 2 7132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</si>
  <si>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</si>
  <si>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54 2 6436</t>
  </si>
  <si>
    <t>Проведение мероприятий по благоустройству территорий муниципальных образований</t>
  </si>
  <si>
    <t>54 2 7134</t>
  </si>
  <si>
    <t>Финансовое обеспечение мероприятий по благоустройству</t>
  </si>
  <si>
    <t>54 2 6435</t>
  </si>
  <si>
    <t>Реализация мероприятий по благоустройству</t>
  </si>
  <si>
    <t>54 2 4107</t>
  </si>
  <si>
    <t>Подпрограмма "Развитие социальной сферы"</t>
  </si>
  <si>
    <t>54 3 0000</t>
  </si>
  <si>
    <t>Мероприятия по повышению эффективности реализации молодежной политики</t>
  </si>
  <si>
    <t>54 3 8702</t>
  </si>
  <si>
    <t>08</t>
  </si>
  <si>
    <t>54 3 4205</t>
  </si>
  <si>
    <t>Обеспечение деятельности учреждений культуры (дворцы, дома культуры)</t>
  </si>
  <si>
    <t>54 3 8831</t>
  </si>
  <si>
    <t>Субсидии бюджетным учреждениям</t>
  </si>
  <si>
    <t>Обеспечение деятельности учреждений культуры (библиотеки)</t>
  </si>
  <si>
    <t>54 3 8832</t>
  </si>
  <si>
    <t>Расходы на выплаты персоналу казенных учреждений</t>
  </si>
  <si>
    <t>Обеспечение деятельности учреждений культуры (музеи)</t>
  </si>
  <si>
    <t>54 3 8833</t>
  </si>
  <si>
    <t>Реализация мероприятий, направленных на развитие библиотечного и музейного дела</t>
  </si>
  <si>
    <t>54 3 7112</t>
  </si>
  <si>
    <t>Пенсионное обеспечение</t>
  </si>
  <si>
    <t>Выплаты лицам, замещавшим муниципальные должности и должности муниципальной службы</t>
  </si>
  <si>
    <t>54 3 8431</t>
  </si>
  <si>
    <t>Социальные выплаты гражданам, кроме публичных нормативных социальных выплат</t>
  </si>
  <si>
    <t>Компенсационная выплата на оздоровление работникам муниципальных учреждений культуры и искусства</t>
  </si>
  <si>
    <t>54 3 7531</t>
  </si>
  <si>
    <t>Публичные нормативные социальные выплаты гражданам</t>
  </si>
  <si>
    <t>Ежемесячное пособие молодым специалистам муниципальных учреждений культуры и искусства</t>
  </si>
  <si>
    <t>54 3 7533</t>
  </si>
  <si>
    <t>Социальная поддержка работников муниципальных учреждений, в сфере спортивной направленности</t>
  </si>
  <si>
    <t>54 3 7555</t>
  </si>
  <si>
    <t>Другие вопросы в области социальной политики</t>
  </si>
  <si>
    <t>06</t>
  </si>
  <si>
    <t>Мероприятия по развитию физической культуры и массового спорта</t>
  </si>
  <si>
    <t>54 3 8301</t>
  </si>
  <si>
    <t>Обеспечение деятельности учреждений в области физической культуры и спорта</t>
  </si>
  <si>
    <t>54 3 8331</t>
  </si>
  <si>
    <t>Всего</t>
  </si>
  <si>
    <t>Наименование</t>
  </si>
  <si>
    <t>Приложение 4
к  проекту Решения Собрания депутатов
муниципального образования 
поселок Ханымей 
от ____________  2016 года № ____</t>
  </si>
  <si>
    <t xml:space="preserve">Исполнение по распределению расходов бюджета по ведомственной структуре расходов бюджета поселка Ханымей за 2015 год </t>
  </si>
  <si>
    <t>Владение , пользование и распоряжение имуществом, находящимся в муниципальной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</si>
  <si>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</si>
  <si>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комплекса мер по развитию малого и среднего предпринимательства</t>
  </si>
  <si>
    <t>54 1 6171</t>
  </si>
  <si>
    <t>Реализация мероприятий по капитальному ремонту объектов социально-культурного назначения</t>
  </si>
  <si>
    <t>54 1 4111</t>
  </si>
  <si>
    <t>Реализация мероприятий по переселению граждан из ветхого и аварийного жилищного фонда</t>
  </si>
  <si>
    <t>54 2 4121</t>
  </si>
  <si>
    <t>Прочие мероприятия в области жилищно-коммунального хозяйства</t>
  </si>
  <si>
    <t>54 2 6437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</si>
  <si>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</si>
  <si>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54 2 4207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</si>
  <si>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</si>
  <si>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54 3 5144</t>
  </si>
  <si>
    <t>Единовременное пособие при назначении трудовой пенсии по старости работникам муниципальных учреждений культуры и искусства</t>
  </si>
  <si>
    <t>54 3 7534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</si>
</sst>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0.000"/>
    <numFmt numFmtId="188" formatCode="0.0000"/>
    <numFmt numFmtId="189" formatCode="0.0"/>
    <numFmt numFmtId="190" formatCode="#,##0.0;[Red]\-#,##0.0;&quot; &quot;"/>
    <numFmt numFmtId="191" formatCode="#,##0.00;[Red]\-#,##0.00;&quot; &quot;"/>
    <numFmt numFmtId="192" formatCode="#,##0.0_р_.;[Red]\-#,##0.0_р_."/>
    <numFmt numFmtId="193" formatCode="_-* #,##0.0_р_._-;\-* #,##0.0_р_._-;_-* &quot;-&quot;??_р_._-;_-@_-"/>
    <numFmt numFmtId="194" formatCode="_-* #,##0_р_._-;\-* #,##0_р_._-;_-* &quot;-&quot;??_р_._-;_-@_-"/>
    <numFmt numFmtId="195" formatCode="#,##0.00_р_."/>
    <numFmt numFmtId="196" formatCode="#,##0.00&quot;р.&quot;"/>
    <numFmt numFmtId="197" formatCode="_(* #,##0_);_(* \(#,##0\);_(* &quot;-&quot;??_);_(@_)"/>
    <numFmt numFmtId="198" formatCode="0000000"/>
    <numFmt numFmtId="199" formatCode="_(* #,##0.0_);_(* \(#,##0.0\);_(* &quot;-&quot;??_);_(@_)"/>
    <numFmt numFmtId="200" formatCode="_(* #,##0.00_);_(* \(#,##0.00\);_(* &quot;-&quot;??_);_(@_)"/>
  </numFmts>
  <fonts count="7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8" applyNumberFormat="1" applyFont="1" applyFill="1" applyAlignment="1" applyProtection="1">
      <alignment horizontal="right" vertical="center" wrapText="1"/>
      <protection hidden="1"/>
    </xf>
    <xf numFmtId="0" fontId="2" fillId="0" borderId="0" xfId="18" applyNumberFormat="1" applyFont="1" applyFill="1" applyAlignment="1" applyProtection="1">
      <alignment horizontal="centerContinuous"/>
      <protection hidden="1"/>
    </xf>
    <xf numFmtId="0" fontId="3" fillId="0" borderId="0" xfId="18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4" fillId="0" borderId="0" xfId="18" applyFont="1" applyFill="1">
      <alignment/>
      <protection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Alignment="1">
      <alignment horizontal="center"/>
      <protection/>
    </xf>
    <xf numFmtId="0" fontId="3" fillId="0" borderId="1" xfId="0" applyFont="1" applyFill="1" applyBorder="1" applyAlignment="1">
      <alignment wrapText="1"/>
    </xf>
    <xf numFmtId="0" fontId="2" fillId="0" borderId="1" xfId="18" applyNumberFormat="1" applyFont="1" applyFill="1" applyBorder="1" applyAlignment="1" applyProtection="1">
      <alignment wrapText="1"/>
      <protection hidden="1"/>
    </xf>
    <xf numFmtId="0" fontId="2" fillId="0" borderId="1" xfId="18" applyNumberFormat="1" applyFont="1" applyFill="1" applyBorder="1" applyAlignment="1" applyProtection="1">
      <alignment/>
      <protection hidden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181" fontId="3" fillId="0" borderId="1" xfId="19" applyNumberFormat="1" applyFont="1" applyFill="1" applyBorder="1" applyAlignment="1" applyProtection="1">
      <alignment wrapText="1"/>
      <protection hidden="1"/>
    </xf>
    <xf numFmtId="197" fontId="3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81" fontId="6" fillId="0" borderId="1" xfId="19" applyNumberFormat="1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00" fontId="3" fillId="0" borderId="1" xfId="21" applyNumberFormat="1" applyFont="1" applyFill="1" applyBorder="1" applyAlignment="1">
      <alignment/>
    </xf>
    <xf numFmtId="200" fontId="2" fillId="0" borderId="1" xfId="21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200" fontId="3" fillId="2" borderId="1" xfId="21" applyNumberFormat="1" applyFont="1" applyFill="1" applyBorder="1" applyAlignment="1">
      <alignment/>
    </xf>
    <xf numFmtId="198" fontId="3" fillId="0" borderId="1" xfId="17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80" fontId="3" fillId="0" borderId="1" xfId="17" applyNumberFormat="1" applyFont="1" applyFill="1" applyBorder="1" applyAlignment="1" applyProtection="1">
      <alignment wrapText="1"/>
      <protection hidden="1"/>
    </xf>
    <xf numFmtId="181" fontId="3" fillId="0" borderId="1" xfId="19" applyNumberFormat="1" applyFont="1" applyFill="1" applyBorder="1" applyAlignment="1" applyProtection="1">
      <alignment wrapText="1"/>
      <protection hidden="1"/>
    </xf>
    <xf numFmtId="49" fontId="2" fillId="0" borderId="1" xfId="0" applyNumberFormat="1" applyFont="1" applyFill="1" applyBorder="1" applyAlignment="1">
      <alignment/>
    </xf>
    <xf numFmtId="200" fontId="2" fillId="2" borderId="1" xfId="21" applyNumberFormat="1" applyFont="1" applyFill="1" applyBorder="1" applyAlignment="1">
      <alignment horizontal="center"/>
    </xf>
    <xf numFmtId="200" fontId="3" fillId="2" borderId="1" xfId="21" applyNumberFormat="1" applyFont="1" applyFill="1" applyBorder="1" applyAlignment="1">
      <alignment horizontal="center"/>
    </xf>
    <xf numFmtId="200" fontId="3" fillId="0" borderId="1" xfId="0" applyNumberFormat="1" applyFont="1" applyFill="1" applyBorder="1" applyAlignment="1">
      <alignment/>
    </xf>
    <xf numFmtId="0" fontId="5" fillId="0" borderId="0" xfId="18" applyNumberFormat="1" applyFont="1" applyFill="1" applyAlignment="1" applyProtection="1">
      <alignment horizontal="right" vertical="center" wrapText="1"/>
      <protection hidden="1"/>
    </xf>
    <xf numFmtId="0" fontId="2" fillId="0" borderId="0" xfId="18" applyNumberFormat="1" applyFont="1" applyFill="1" applyAlignment="1" applyProtection="1">
      <alignment horizontal="center" wrapText="1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SheetLayoutView="100" workbookViewId="0" topLeftCell="A106">
      <selection activeCell="A60" sqref="A60"/>
    </sheetView>
  </sheetViews>
  <sheetFormatPr defaultColWidth="9.125" defaultRowHeight="12.75"/>
  <cols>
    <col min="1" max="1" width="56.375" style="5" customWidth="1"/>
    <col min="2" max="2" width="7.25390625" style="5" customWidth="1"/>
    <col min="3" max="3" width="7.75390625" style="5" customWidth="1"/>
    <col min="4" max="4" width="9.875" style="5" customWidth="1"/>
    <col min="5" max="5" width="13.375" style="5" customWidth="1"/>
    <col min="6" max="6" width="11.375" style="5" customWidth="1"/>
    <col min="7" max="7" width="17.375" style="7" customWidth="1"/>
    <col min="8" max="8" width="13.375" style="4" customWidth="1"/>
    <col min="9" max="73" width="9.125" style="4" customWidth="1"/>
    <col min="74" max="246" width="9.125" style="5" customWidth="1"/>
    <col min="247" max="16384" width="9.125" style="5" customWidth="1"/>
  </cols>
  <sheetData>
    <row r="1" spans="2:7" ht="73.5" customHeight="1">
      <c r="B1" s="6"/>
      <c r="C1" s="37" t="s">
        <v>147</v>
      </c>
      <c r="D1" s="37"/>
      <c r="E1" s="37"/>
      <c r="F1" s="37"/>
      <c r="G1" s="37"/>
    </row>
    <row r="2" spans="2:7" ht="18" customHeight="1">
      <c r="B2" s="6"/>
      <c r="C2" s="1"/>
      <c r="D2" s="1"/>
      <c r="E2" s="1"/>
      <c r="F2" s="1"/>
      <c r="G2" s="1"/>
    </row>
    <row r="3" spans="1:7" ht="53.25" customHeight="1">
      <c r="A3" s="38" t="s">
        <v>148</v>
      </c>
      <c r="B3" s="38"/>
      <c r="C3" s="38"/>
      <c r="D3" s="38"/>
      <c r="E3" s="38"/>
      <c r="F3" s="38"/>
      <c r="G3" s="38"/>
    </row>
    <row r="4" spans="2:7" ht="12.75" customHeight="1">
      <c r="B4" s="2"/>
      <c r="C4" s="2"/>
      <c r="D4" s="2"/>
      <c r="E4" s="2"/>
      <c r="F4" s="2"/>
      <c r="G4" s="3"/>
    </row>
    <row r="5" spans="1:7" ht="31.5">
      <c r="A5" s="11" t="s">
        <v>146</v>
      </c>
      <c r="B5" s="21" t="s">
        <v>22</v>
      </c>
      <c r="C5" s="11" t="s">
        <v>0</v>
      </c>
      <c r="D5" s="21" t="s">
        <v>13</v>
      </c>
      <c r="E5" s="21" t="s">
        <v>1</v>
      </c>
      <c r="F5" s="21" t="s">
        <v>2</v>
      </c>
      <c r="G5" s="15" t="s">
        <v>24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31.5">
      <c r="A7" s="9" t="s">
        <v>25</v>
      </c>
      <c r="B7" s="10">
        <v>380</v>
      </c>
      <c r="C7" s="10"/>
      <c r="D7" s="10"/>
      <c r="E7" s="10"/>
      <c r="F7" s="11"/>
      <c r="G7" s="34">
        <f>G9</f>
        <v>81390</v>
      </c>
    </row>
    <row r="8" spans="1:7" ht="20.25" customHeight="1">
      <c r="A8" s="12" t="s">
        <v>3</v>
      </c>
      <c r="B8" s="12">
        <v>380</v>
      </c>
      <c r="C8" s="13" t="s">
        <v>36</v>
      </c>
      <c r="D8" s="13"/>
      <c r="E8" s="10"/>
      <c r="F8" s="11"/>
      <c r="G8" s="34">
        <f>G9</f>
        <v>81390</v>
      </c>
    </row>
    <row r="9" spans="1:7" ht="57" customHeight="1">
      <c r="A9" s="14" t="s">
        <v>26</v>
      </c>
      <c r="B9" s="12">
        <v>380</v>
      </c>
      <c r="C9" s="13" t="s">
        <v>36</v>
      </c>
      <c r="D9" s="13" t="s">
        <v>37</v>
      </c>
      <c r="E9" s="12"/>
      <c r="F9" s="11"/>
      <c r="G9" s="35">
        <f>G10+G15</f>
        <v>81390</v>
      </c>
    </row>
    <row r="10" spans="1:7" ht="19.5" customHeight="1">
      <c r="A10" s="8" t="s">
        <v>38</v>
      </c>
      <c r="B10" s="12">
        <v>380</v>
      </c>
      <c r="C10" s="13" t="s">
        <v>36</v>
      </c>
      <c r="D10" s="13" t="s">
        <v>37</v>
      </c>
      <c r="E10" s="13" t="s">
        <v>39</v>
      </c>
      <c r="F10" s="11"/>
      <c r="G10" s="35">
        <f>G11</f>
        <v>14390</v>
      </c>
    </row>
    <row r="11" spans="1:7" ht="31.5">
      <c r="A11" s="8" t="s">
        <v>40</v>
      </c>
      <c r="B11" s="12">
        <v>380</v>
      </c>
      <c r="C11" s="13" t="s">
        <v>36</v>
      </c>
      <c r="D11" s="13" t="s">
        <v>37</v>
      </c>
      <c r="E11" s="13" t="s">
        <v>41</v>
      </c>
      <c r="F11" s="11"/>
      <c r="G11" s="35">
        <f>G13+G14</f>
        <v>14390</v>
      </c>
    </row>
    <row r="12" spans="1:7" ht="31.5">
      <c r="A12" s="8" t="s">
        <v>42</v>
      </c>
      <c r="B12" s="12">
        <v>380</v>
      </c>
      <c r="C12" s="13" t="s">
        <v>36</v>
      </c>
      <c r="D12" s="13" t="s">
        <v>37</v>
      </c>
      <c r="E12" s="13" t="s">
        <v>43</v>
      </c>
      <c r="F12" s="11"/>
      <c r="G12" s="35">
        <f>G13+G14</f>
        <v>14390</v>
      </c>
    </row>
    <row r="13" spans="1:7" ht="31.5">
      <c r="A13" s="8" t="s">
        <v>44</v>
      </c>
      <c r="B13" s="12">
        <v>380</v>
      </c>
      <c r="C13" s="13" t="s">
        <v>36</v>
      </c>
      <c r="D13" s="13" t="s">
        <v>37</v>
      </c>
      <c r="E13" s="13" t="s">
        <v>43</v>
      </c>
      <c r="F13" s="16">
        <v>240</v>
      </c>
      <c r="G13" s="35">
        <v>9990</v>
      </c>
    </row>
    <row r="14" spans="1:7" ht="15.75">
      <c r="A14" s="8" t="s">
        <v>45</v>
      </c>
      <c r="B14" s="12">
        <v>380</v>
      </c>
      <c r="C14" s="13" t="s">
        <v>36</v>
      </c>
      <c r="D14" s="13" t="s">
        <v>37</v>
      </c>
      <c r="E14" s="12" t="s">
        <v>43</v>
      </c>
      <c r="F14" s="16">
        <v>850</v>
      </c>
      <c r="G14" s="35">
        <v>4400</v>
      </c>
    </row>
    <row r="15" spans="1:7" ht="31.5">
      <c r="A15" s="8" t="s">
        <v>40</v>
      </c>
      <c r="B15" s="12">
        <v>380</v>
      </c>
      <c r="C15" s="13" t="s">
        <v>36</v>
      </c>
      <c r="D15" s="13" t="s">
        <v>37</v>
      </c>
      <c r="E15" s="12" t="s">
        <v>41</v>
      </c>
      <c r="F15" s="12"/>
      <c r="G15" s="22">
        <f>G16</f>
        <v>67000</v>
      </c>
    </row>
    <row r="16" spans="1:7" ht="31.5">
      <c r="A16" s="8" t="s">
        <v>46</v>
      </c>
      <c r="B16" s="12">
        <v>380</v>
      </c>
      <c r="C16" s="13" t="s">
        <v>36</v>
      </c>
      <c r="D16" s="13" t="s">
        <v>37</v>
      </c>
      <c r="E16" s="12" t="s">
        <v>47</v>
      </c>
      <c r="F16" s="12"/>
      <c r="G16" s="22">
        <f>G17</f>
        <v>67000</v>
      </c>
    </row>
    <row r="17" spans="1:7" ht="15.75">
      <c r="A17" s="8" t="s">
        <v>17</v>
      </c>
      <c r="B17" s="12">
        <v>380</v>
      </c>
      <c r="C17" s="13" t="s">
        <v>36</v>
      </c>
      <c r="D17" s="13" t="s">
        <v>37</v>
      </c>
      <c r="E17" s="12" t="s">
        <v>47</v>
      </c>
      <c r="F17" s="12">
        <v>540</v>
      </c>
      <c r="G17" s="22">
        <v>67000</v>
      </c>
    </row>
    <row r="18" spans="1:7" ht="31.5">
      <c r="A18" s="17" t="s">
        <v>23</v>
      </c>
      <c r="B18" s="18">
        <v>954</v>
      </c>
      <c r="C18" s="12"/>
      <c r="D18" s="12"/>
      <c r="E18" s="12"/>
      <c r="F18" s="12"/>
      <c r="G18" s="23">
        <f>G19+G62+G69+G83+G93+G123+G129+G145+G169+G40</f>
        <v>140125094.5</v>
      </c>
    </row>
    <row r="19" spans="1:7" ht="15.75">
      <c r="A19" s="12" t="s">
        <v>3</v>
      </c>
      <c r="B19" s="12">
        <v>954</v>
      </c>
      <c r="C19" s="13" t="s">
        <v>36</v>
      </c>
      <c r="D19" s="13"/>
      <c r="E19" s="12"/>
      <c r="F19" s="12"/>
      <c r="G19" s="22">
        <f>G20+G25+G45</f>
        <v>55234108.83000001</v>
      </c>
    </row>
    <row r="20" spans="1:7" ht="47.25">
      <c r="A20" s="14" t="s">
        <v>18</v>
      </c>
      <c r="B20" s="12">
        <v>954</v>
      </c>
      <c r="C20" s="13" t="s">
        <v>36</v>
      </c>
      <c r="D20" s="13" t="s">
        <v>48</v>
      </c>
      <c r="E20" s="12"/>
      <c r="F20" s="12"/>
      <c r="G20" s="27">
        <f>G24</f>
        <v>2983208.77</v>
      </c>
    </row>
    <row r="21" spans="1:7" ht="47.25">
      <c r="A21" s="8" t="s">
        <v>49</v>
      </c>
      <c r="B21" s="12">
        <v>954</v>
      </c>
      <c r="C21" s="13" t="s">
        <v>36</v>
      </c>
      <c r="D21" s="13" t="s">
        <v>48</v>
      </c>
      <c r="E21" s="13" t="s">
        <v>50</v>
      </c>
      <c r="F21" s="12"/>
      <c r="G21" s="27">
        <f>G24</f>
        <v>2983208.77</v>
      </c>
    </row>
    <row r="22" spans="1:7" ht="31.5">
      <c r="A22" s="8" t="s">
        <v>51</v>
      </c>
      <c r="B22" s="12">
        <v>954</v>
      </c>
      <c r="C22" s="13" t="s">
        <v>36</v>
      </c>
      <c r="D22" s="13" t="s">
        <v>48</v>
      </c>
      <c r="E22" s="12" t="s">
        <v>52</v>
      </c>
      <c r="F22" s="12"/>
      <c r="G22" s="27">
        <f>G24</f>
        <v>2983208.77</v>
      </c>
    </row>
    <row r="23" spans="1:7" ht="15.75">
      <c r="A23" s="8" t="s">
        <v>14</v>
      </c>
      <c r="B23" s="12">
        <v>954</v>
      </c>
      <c r="C23" s="13" t="s">
        <v>36</v>
      </c>
      <c r="D23" s="13" t="s">
        <v>48</v>
      </c>
      <c r="E23" s="12" t="s">
        <v>53</v>
      </c>
      <c r="F23" s="12"/>
      <c r="G23" s="27">
        <f>G24</f>
        <v>2983208.77</v>
      </c>
    </row>
    <row r="24" spans="1:7" ht="31.5">
      <c r="A24" s="8" t="s">
        <v>54</v>
      </c>
      <c r="B24" s="12">
        <v>954</v>
      </c>
      <c r="C24" s="12" t="s">
        <v>36</v>
      </c>
      <c r="D24" s="12" t="s">
        <v>48</v>
      </c>
      <c r="E24" s="12" t="s">
        <v>53</v>
      </c>
      <c r="F24" s="12">
        <v>120</v>
      </c>
      <c r="G24" s="22">
        <f>2518333.44+464875.33</f>
        <v>2983208.77</v>
      </c>
    </row>
    <row r="25" spans="1:7" ht="63">
      <c r="A25" s="19" t="s">
        <v>19</v>
      </c>
      <c r="B25" s="12">
        <v>954</v>
      </c>
      <c r="C25" s="13" t="s">
        <v>36</v>
      </c>
      <c r="D25" s="13" t="s">
        <v>55</v>
      </c>
      <c r="E25" s="12"/>
      <c r="F25" s="12"/>
      <c r="G25" s="22">
        <f>G26</f>
        <v>43898084.900000006</v>
      </c>
    </row>
    <row r="26" spans="1:7" ht="47.25">
      <c r="A26" s="8" t="s">
        <v>49</v>
      </c>
      <c r="B26" s="12">
        <v>954</v>
      </c>
      <c r="C26" s="13" t="s">
        <v>36</v>
      </c>
      <c r="D26" s="13" t="s">
        <v>55</v>
      </c>
      <c r="E26" s="13" t="s">
        <v>50</v>
      </c>
      <c r="F26" s="12"/>
      <c r="G26" s="22">
        <f>G27</f>
        <v>43898084.900000006</v>
      </c>
    </row>
    <row r="27" spans="1:7" ht="31.5">
      <c r="A27" s="8" t="s">
        <v>51</v>
      </c>
      <c r="B27" s="12">
        <v>954</v>
      </c>
      <c r="C27" s="13" t="s">
        <v>36</v>
      </c>
      <c r="D27" s="13" t="s">
        <v>55</v>
      </c>
      <c r="E27" s="12" t="s">
        <v>52</v>
      </c>
      <c r="F27" s="12"/>
      <c r="G27" s="22">
        <f>G28+G32+G34+G36+G38</f>
        <v>43898084.900000006</v>
      </c>
    </row>
    <row r="28" spans="1:7" ht="31.5">
      <c r="A28" s="8" t="s">
        <v>42</v>
      </c>
      <c r="B28" s="12">
        <v>954</v>
      </c>
      <c r="C28" s="13" t="s">
        <v>36</v>
      </c>
      <c r="D28" s="13" t="s">
        <v>55</v>
      </c>
      <c r="E28" s="12" t="s">
        <v>56</v>
      </c>
      <c r="F28" s="12"/>
      <c r="G28" s="22">
        <f>G29+G30+G31</f>
        <v>42413084.900000006</v>
      </c>
    </row>
    <row r="29" spans="1:7" ht="31.5">
      <c r="A29" s="8" t="s">
        <v>54</v>
      </c>
      <c r="B29" s="12">
        <v>954</v>
      </c>
      <c r="C29" s="13" t="s">
        <v>36</v>
      </c>
      <c r="D29" s="13" t="s">
        <v>55</v>
      </c>
      <c r="E29" s="12" t="s">
        <v>56</v>
      </c>
      <c r="F29" s="12">
        <v>120</v>
      </c>
      <c r="G29" s="22">
        <v>35644049.04</v>
      </c>
    </row>
    <row r="30" spans="1:7" ht="31.5">
      <c r="A30" s="8" t="s">
        <v>44</v>
      </c>
      <c r="B30" s="12">
        <v>954</v>
      </c>
      <c r="C30" s="13" t="s">
        <v>36</v>
      </c>
      <c r="D30" s="13" t="s">
        <v>55</v>
      </c>
      <c r="E30" s="12" t="s">
        <v>56</v>
      </c>
      <c r="F30" s="12">
        <v>240</v>
      </c>
      <c r="G30" s="22">
        <v>6160489.27</v>
      </c>
    </row>
    <row r="31" spans="1:7" ht="15.75">
      <c r="A31" s="8" t="s">
        <v>45</v>
      </c>
      <c r="B31" s="12">
        <v>954</v>
      </c>
      <c r="C31" s="13" t="s">
        <v>36</v>
      </c>
      <c r="D31" s="13" t="s">
        <v>55</v>
      </c>
      <c r="E31" s="12" t="s">
        <v>56</v>
      </c>
      <c r="F31" s="12">
        <v>850</v>
      </c>
      <c r="G31" s="22">
        <v>608546.59</v>
      </c>
    </row>
    <row r="32" spans="1:7" ht="47.25">
      <c r="A32" s="8" t="s">
        <v>28</v>
      </c>
      <c r="B32" s="12">
        <v>954</v>
      </c>
      <c r="C32" s="13" t="s">
        <v>36</v>
      </c>
      <c r="D32" s="13" t="s">
        <v>55</v>
      </c>
      <c r="E32" s="12" t="s">
        <v>57</v>
      </c>
      <c r="F32" s="12"/>
      <c r="G32" s="22">
        <f>G33</f>
        <v>678000</v>
      </c>
    </row>
    <row r="33" spans="1:7" ht="15.75">
      <c r="A33" s="8" t="s">
        <v>17</v>
      </c>
      <c r="B33" s="12">
        <v>954</v>
      </c>
      <c r="C33" s="13" t="s">
        <v>36</v>
      </c>
      <c r="D33" s="13" t="s">
        <v>55</v>
      </c>
      <c r="E33" s="12" t="s">
        <v>57</v>
      </c>
      <c r="F33" s="12">
        <v>540</v>
      </c>
      <c r="G33" s="22">
        <v>678000</v>
      </c>
    </row>
    <row r="34" spans="1:7" ht="110.25">
      <c r="A34" s="28" t="s">
        <v>58</v>
      </c>
      <c r="B34" s="12">
        <v>954</v>
      </c>
      <c r="C34" s="13" t="s">
        <v>36</v>
      </c>
      <c r="D34" s="13" t="s">
        <v>55</v>
      </c>
      <c r="E34" s="12" t="s">
        <v>59</v>
      </c>
      <c r="F34" s="12"/>
      <c r="G34" s="22">
        <f>G35</f>
        <v>456000</v>
      </c>
    </row>
    <row r="35" spans="1:7" ht="15.75">
      <c r="A35" s="8" t="s">
        <v>17</v>
      </c>
      <c r="B35" s="12">
        <v>954</v>
      </c>
      <c r="C35" s="13" t="s">
        <v>36</v>
      </c>
      <c r="D35" s="13" t="s">
        <v>55</v>
      </c>
      <c r="E35" s="12" t="s">
        <v>59</v>
      </c>
      <c r="F35" s="12">
        <v>540</v>
      </c>
      <c r="G35" s="22">
        <v>456000</v>
      </c>
    </row>
    <row r="36" spans="1:7" ht="94.5">
      <c r="A36" s="8" t="s">
        <v>60</v>
      </c>
      <c r="B36" s="12">
        <v>954</v>
      </c>
      <c r="C36" s="13" t="s">
        <v>36</v>
      </c>
      <c r="D36" s="13" t="s">
        <v>55</v>
      </c>
      <c r="E36" s="12" t="s">
        <v>61</v>
      </c>
      <c r="F36" s="12"/>
      <c r="G36" s="22">
        <f>G37</f>
        <v>168000</v>
      </c>
    </row>
    <row r="37" spans="1:7" ht="25.5" customHeight="1">
      <c r="A37" s="8" t="s">
        <v>17</v>
      </c>
      <c r="B37" s="12">
        <v>954</v>
      </c>
      <c r="C37" s="13" t="s">
        <v>36</v>
      </c>
      <c r="D37" s="13" t="s">
        <v>55</v>
      </c>
      <c r="E37" s="12" t="s">
        <v>61</v>
      </c>
      <c r="F37" s="12">
        <v>540</v>
      </c>
      <c r="G37" s="22">
        <v>168000</v>
      </c>
    </row>
    <row r="38" spans="1:7" ht="300">
      <c r="A38" s="20" t="s">
        <v>62</v>
      </c>
      <c r="B38" s="12">
        <v>954</v>
      </c>
      <c r="C38" s="13" t="s">
        <v>36</v>
      </c>
      <c r="D38" s="13" t="s">
        <v>55</v>
      </c>
      <c r="E38" s="12" t="s">
        <v>63</v>
      </c>
      <c r="F38" s="12"/>
      <c r="G38" s="22">
        <f>G39</f>
        <v>183000</v>
      </c>
    </row>
    <row r="39" spans="1:7" ht="15.75">
      <c r="A39" s="8" t="s">
        <v>17</v>
      </c>
      <c r="B39" s="12">
        <v>954</v>
      </c>
      <c r="C39" s="13" t="s">
        <v>36</v>
      </c>
      <c r="D39" s="13" t="s">
        <v>55</v>
      </c>
      <c r="E39" s="12" t="s">
        <v>63</v>
      </c>
      <c r="F39" s="12">
        <v>540</v>
      </c>
      <c r="G39" s="22">
        <v>183000</v>
      </c>
    </row>
    <row r="40" spans="1:7" ht="15.75">
      <c r="A40" s="19" t="s">
        <v>64</v>
      </c>
      <c r="B40" s="12">
        <v>954</v>
      </c>
      <c r="C40" s="13" t="s">
        <v>36</v>
      </c>
      <c r="D40" s="13" t="s">
        <v>65</v>
      </c>
      <c r="E40" s="12"/>
      <c r="F40" s="12"/>
      <c r="G40" s="22">
        <f>G43</f>
        <v>17961</v>
      </c>
    </row>
    <row r="41" spans="1:7" ht="15.75">
      <c r="A41" s="8" t="s">
        <v>38</v>
      </c>
      <c r="B41" s="12">
        <v>954</v>
      </c>
      <c r="C41" s="13" t="s">
        <v>36</v>
      </c>
      <c r="D41" s="13" t="s">
        <v>65</v>
      </c>
      <c r="E41" s="12" t="s">
        <v>39</v>
      </c>
      <c r="F41" s="12"/>
      <c r="G41" s="22">
        <f>G43</f>
        <v>17961</v>
      </c>
    </row>
    <row r="42" spans="1:7" ht="31.5">
      <c r="A42" s="8" t="s">
        <v>40</v>
      </c>
      <c r="B42" s="12">
        <v>954</v>
      </c>
      <c r="C42" s="13" t="s">
        <v>36</v>
      </c>
      <c r="D42" s="13" t="s">
        <v>65</v>
      </c>
      <c r="E42" s="12" t="s">
        <v>41</v>
      </c>
      <c r="F42" s="12"/>
      <c r="G42" s="22">
        <f>G43</f>
        <v>17961</v>
      </c>
    </row>
    <row r="43" spans="1:7" ht="31.5">
      <c r="A43" s="8" t="s">
        <v>66</v>
      </c>
      <c r="B43" s="12">
        <v>954</v>
      </c>
      <c r="C43" s="13" t="s">
        <v>36</v>
      </c>
      <c r="D43" s="13" t="s">
        <v>65</v>
      </c>
      <c r="E43" s="12" t="s">
        <v>67</v>
      </c>
      <c r="F43" s="12"/>
      <c r="G43" s="22">
        <f>G44</f>
        <v>17961</v>
      </c>
    </row>
    <row r="44" spans="1:7" ht="31.5">
      <c r="A44" s="8" t="s">
        <v>44</v>
      </c>
      <c r="B44" s="12">
        <v>954</v>
      </c>
      <c r="C44" s="13" t="s">
        <v>36</v>
      </c>
      <c r="D44" s="13" t="s">
        <v>65</v>
      </c>
      <c r="E44" s="12" t="s">
        <v>67</v>
      </c>
      <c r="F44" s="12">
        <v>240</v>
      </c>
      <c r="G44" s="22">
        <v>17961</v>
      </c>
    </row>
    <row r="45" spans="1:7" ht="15.75">
      <c r="A45" s="8" t="s">
        <v>21</v>
      </c>
      <c r="B45" s="12">
        <v>954</v>
      </c>
      <c r="C45" s="13" t="s">
        <v>36</v>
      </c>
      <c r="D45" s="13" t="s">
        <v>69</v>
      </c>
      <c r="E45" s="13"/>
      <c r="F45" s="12"/>
      <c r="G45" s="22">
        <f>G46</f>
        <v>8352815.16</v>
      </c>
    </row>
    <row r="46" spans="1:7" ht="47.25">
      <c r="A46" s="8" t="s">
        <v>49</v>
      </c>
      <c r="B46" s="12">
        <v>954</v>
      </c>
      <c r="C46" s="13" t="s">
        <v>36</v>
      </c>
      <c r="D46" s="13" t="s">
        <v>69</v>
      </c>
      <c r="E46" s="13" t="s">
        <v>50</v>
      </c>
      <c r="F46" s="12"/>
      <c r="G46" s="22">
        <f>G47+G59</f>
        <v>8352815.16</v>
      </c>
    </row>
    <row r="47" spans="1:7" ht="31.5">
      <c r="A47" s="8" t="s">
        <v>70</v>
      </c>
      <c r="B47" s="12">
        <v>954</v>
      </c>
      <c r="C47" s="13" t="s">
        <v>36</v>
      </c>
      <c r="D47" s="13" t="s">
        <v>69</v>
      </c>
      <c r="E47" s="13" t="s">
        <v>71</v>
      </c>
      <c r="F47" s="12"/>
      <c r="G47" s="22">
        <f>G48+G51+G54+G57</f>
        <v>8349415.16</v>
      </c>
    </row>
    <row r="48" spans="1:7" ht="31.5">
      <c r="A48" s="8" t="s">
        <v>149</v>
      </c>
      <c r="B48" s="12">
        <v>954</v>
      </c>
      <c r="C48" s="13" t="s">
        <v>36</v>
      </c>
      <c r="D48" s="13" t="s">
        <v>69</v>
      </c>
      <c r="E48" s="13" t="s">
        <v>72</v>
      </c>
      <c r="F48" s="12"/>
      <c r="G48" s="22">
        <f>G49+G50</f>
        <v>2173402.85</v>
      </c>
    </row>
    <row r="49" spans="1:7" ht="31.5">
      <c r="A49" s="8" t="s">
        <v>44</v>
      </c>
      <c r="B49" s="12">
        <v>954</v>
      </c>
      <c r="C49" s="13" t="s">
        <v>36</v>
      </c>
      <c r="D49" s="13" t="s">
        <v>69</v>
      </c>
      <c r="E49" s="13" t="s">
        <v>72</v>
      </c>
      <c r="F49" s="12">
        <v>240</v>
      </c>
      <c r="G49" s="22">
        <v>2074984.47</v>
      </c>
    </row>
    <row r="50" spans="1:7" ht="126">
      <c r="A50" s="29" t="s">
        <v>150</v>
      </c>
      <c r="B50" s="12">
        <v>954</v>
      </c>
      <c r="C50" s="13" t="s">
        <v>36</v>
      </c>
      <c r="D50" s="13" t="s">
        <v>69</v>
      </c>
      <c r="E50" s="12" t="s">
        <v>72</v>
      </c>
      <c r="F50" s="12">
        <v>830</v>
      </c>
      <c r="G50" s="22">
        <v>98418.38</v>
      </c>
    </row>
    <row r="51" spans="1:7" ht="31.5">
      <c r="A51" s="8" t="s">
        <v>73</v>
      </c>
      <c r="B51" s="12">
        <v>954</v>
      </c>
      <c r="C51" s="13" t="s">
        <v>36</v>
      </c>
      <c r="D51" s="13" t="s">
        <v>69</v>
      </c>
      <c r="E51" s="13" t="s">
        <v>74</v>
      </c>
      <c r="F51" s="12"/>
      <c r="G51" s="22">
        <f>G52+G53</f>
        <v>293087.31</v>
      </c>
    </row>
    <row r="52" spans="1:7" ht="31.5">
      <c r="A52" s="8" t="s">
        <v>44</v>
      </c>
      <c r="B52" s="12">
        <v>954</v>
      </c>
      <c r="C52" s="13" t="s">
        <v>36</v>
      </c>
      <c r="D52" s="13" t="s">
        <v>69</v>
      </c>
      <c r="E52" s="13" t="s">
        <v>74</v>
      </c>
      <c r="F52" s="12">
        <v>240</v>
      </c>
      <c r="G52" s="22">
        <v>286087.31</v>
      </c>
    </row>
    <row r="53" spans="1:7" ht="15.75">
      <c r="A53" s="8" t="s">
        <v>34</v>
      </c>
      <c r="B53" s="12">
        <v>954</v>
      </c>
      <c r="C53" s="13" t="s">
        <v>36</v>
      </c>
      <c r="D53" s="13" t="s">
        <v>69</v>
      </c>
      <c r="E53" s="13" t="s">
        <v>74</v>
      </c>
      <c r="F53" s="12">
        <v>360</v>
      </c>
      <c r="G53" s="22">
        <v>7000</v>
      </c>
    </row>
    <row r="54" spans="1:7" ht="31.5">
      <c r="A54" s="24" t="s">
        <v>151</v>
      </c>
      <c r="B54" s="25">
        <v>954</v>
      </c>
      <c r="C54" s="26" t="s">
        <v>36</v>
      </c>
      <c r="D54" s="26" t="s">
        <v>69</v>
      </c>
      <c r="E54" s="26" t="s">
        <v>152</v>
      </c>
      <c r="F54" s="25"/>
      <c r="G54" s="27">
        <f>G55+G56</f>
        <v>30000</v>
      </c>
    </row>
    <row r="55" spans="1:7" ht="31.5">
      <c r="A55" s="24" t="s">
        <v>44</v>
      </c>
      <c r="B55" s="25">
        <v>954</v>
      </c>
      <c r="C55" s="26" t="s">
        <v>36</v>
      </c>
      <c r="D55" s="26" t="s">
        <v>69</v>
      </c>
      <c r="E55" s="26" t="s">
        <v>152</v>
      </c>
      <c r="F55" s="25">
        <v>240</v>
      </c>
      <c r="G55" s="27">
        <v>15000</v>
      </c>
    </row>
    <row r="56" spans="1:7" ht="47.25">
      <c r="A56" s="8" t="s">
        <v>98</v>
      </c>
      <c r="B56" s="25">
        <v>954</v>
      </c>
      <c r="C56" s="26" t="s">
        <v>36</v>
      </c>
      <c r="D56" s="26" t="s">
        <v>69</v>
      </c>
      <c r="E56" s="26" t="s">
        <v>152</v>
      </c>
      <c r="F56" s="25">
        <v>810</v>
      </c>
      <c r="G56" s="27">
        <v>15000</v>
      </c>
    </row>
    <row r="57" spans="1:7" ht="31.5">
      <c r="A57" s="8" t="s">
        <v>153</v>
      </c>
      <c r="B57" s="12">
        <v>954</v>
      </c>
      <c r="C57" s="13" t="s">
        <v>36</v>
      </c>
      <c r="D57" s="13" t="s">
        <v>69</v>
      </c>
      <c r="E57" s="13" t="s">
        <v>154</v>
      </c>
      <c r="F57" s="12"/>
      <c r="G57" s="22">
        <f>G58</f>
        <v>5852925</v>
      </c>
    </row>
    <row r="58" spans="1:7" ht="31.5">
      <c r="A58" s="8" t="s">
        <v>44</v>
      </c>
      <c r="B58" s="12">
        <v>954</v>
      </c>
      <c r="C58" s="13" t="s">
        <v>36</v>
      </c>
      <c r="D58" s="13" t="s">
        <v>69</v>
      </c>
      <c r="E58" s="13" t="s">
        <v>154</v>
      </c>
      <c r="F58" s="12">
        <v>240</v>
      </c>
      <c r="G58" s="22">
        <v>5852925</v>
      </c>
    </row>
    <row r="59" spans="1:7" ht="31.5">
      <c r="A59" s="8" t="s">
        <v>51</v>
      </c>
      <c r="B59" s="12">
        <v>954</v>
      </c>
      <c r="C59" s="13" t="s">
        <v>36</v>
      </c>
      <c r="D59" s="13" t="s">
        <v>69</v>
      </c>
      <c r="E59" s="13" t="s">
        <v>52</v>
      </c>
      <c r="F59" s="12"/>
      <c r="G59" s="22">
        <f>G61</f>
        <v>3400</v>
      </c>
    </row>
    <row r="60" spans="1:7" ht="74.25" customHeight="1">
      <c r="A60" s="8" t="s">
        <v>75</v>
      </c>
      <c r="B60" s="12">
        <v>954</v>
      </c>
      <c r="C60" s="13" t="s">
        <v>36</v>
      </c>
      <c r="D60" s="13" t="s">
        <v>69</v>
      </c>
      <c r="E60" s="13" t="s">
        <v>76</v>
      </c>
      <c r="F60" s="12"/>
      <c r="G60" s="22">
        <f>G61</f>
        <v>3400</v>
      </c>
    </row>
    <row r="61" spans="1:7" ht="31.5">
      <c r="A61" s="8" t="s">
        <v>44</v>
      </c>
      <c r="B61" s="12">
        <v>954</v>
      </c>
      <c r="C61" s="13" t="s">
        <v>36</v>
      </c>
      <c r="D61" s="13" t="s">
        <v>69</v>
      </c>
      <c r="E61" s="13" t="s">
        <v>76</v>
      </c>
      <c r="F61" s="12">
        <v>240</v>
      </c>
      <c r="G61" s="22">
        <v>3400</v>
      </c>
    </row>
    <row r="62" spans="1:7" ht="15.75">
      <c r="A62" s="8" t="s">
        <v>12</v>
      </c>
      <c r="B62" s="12">
        <v>954</v>
      </c>
      <c r="C62" s="13" t="s">
        <v>48</v>
      </c>
      <c r="D62" s="13"/>
      <c r="E62" s="13"/>
      <c r="F62" s="12"/>
      <c r="G62" s="22">
        <f>G64</f>
        <v>1018000</v>
      </c>
    </row>
    <row r="63" spans="1:7" ht="15.75">
      <c r="A63" s="8" t="s">
        <v>20</v>
      </c>
      <c r="B63" s="12">
        <v>954</v>
      </c>
      <c r="C63" s="13" t="s">
        <v>48</v>
      </c>
      <c r="D63" s="13" t="s">
        <v>37</v>
      </c>
      <c r="E63" s="13"/>
      <c r="F63" s="12"/>
      <c r="G63" s="27">
        <f>G64</f>
        <v>1018000</v>
      </c>
    </row>
    <row r="64" spans="1:7" ht="47.25">
      <c r="A64" s="8" t="s">
        <v>49</v>
      </c>
      <c r="B64" s="12">
        <v>954</v>
      </c>
      <c r="C64" s="13" t="s">
        <v>48</v>
      </c>
      <c r="D64" s="13" t="s">
        <v>37</v>
      </c>
      <c r="E64" s="13" t="s">
        <v>50</v>
      </c>
      <c r="F64" s="12"/>
      <c r="G64" s="27">
        <f>G65</f>
        <v>1018000</v>
      </c>
    </row>
    <row r="65" spans="1:7" ht="31.5">
      <c r="A65" s="8" t="s">
        <v>51</v>
      </c>
      <c r="B65" s="12">
        <v>954</v>
      </c>
      <c r="C65" s="13" t="s">
        <v>48</v>
      </c>
      <c r="D65" s="13" t="s">
        <v>37</v>
      </c>
      <c r="E65" s="13" t="s">
        <v>52</v>
      </c>
      <c r="F65" s="12"/>
      <c r="G65" s="27">
        <f>G66</f>
        <v>1018000</v>
      </c>
    </row>
    <row r="66" spans="1:7" ht="47.25">
      <c r="A66" s="8" t="s">
        <v>77</v>
      </c>
      <c r="B66" s="12">
        <v>954</v>
      </c>
      <c r="C66" s="13" t="s">
        <v>48</v>
      </c>
      <c r="D66" s="13" t="s">
        <v>37</v>
      </c>
      <c r="E66" s="13" t="s">
        <v>78</v>
      </c>
      <c r="F66" s="12"/>
      <c r="G66" s="27">
        <f>G67+G68</f>
        <v>1018000</v>
      </c>
    </row>
    <row r="67" spans="1:7" ht="31.5">
      <c r="A67" s="8" t="s">
        <v>54</v>
      </c>
      <c r="B67" s="12">
        <v>954</v>
      </c>
      <c r="C67" s="13" t="s">
        <v>48</v>
      </c>
      <c r="D67" s="13" t="s">
        <v>37</v>
      </c>
      <c r="E67" s="13" t="s">
        <v>78</v>
      </c>
      <c r="F67" s="12">
        <v>120</v>
      </c>
      <c r="G67" s="27">
        <v>968346.59</v>
      </c>
    </row>
    <row r="68" spans="1:7" ht="31.5">
      <c r="A68" s="8" t="s">
        <v>44</v>
      </c>
      <c r="B68" s="12">
        <v>954</v>
      </c>
      <c r="C68" s="13" t="s">
        <v>48</v>
      </c>
      <c r="D68" s="13" t="s">
        <v>37</v>
      </c>
      <c r="E68" s="13" t="s">
        <v>78</v>
      </c>
      <c r="F68" s="12">
        <v>240</v>
      </c>
      <c r="G68" s="27">
        <v>49653.41</v>
      </c>
    </row>
    <row r="69" spans="1:7" ht="31.5">
      <c r="A69" s="8" t="s">
        <v>27</v>
      </c>
      <c r="B69" s="12">
        <v>954</v>
      </c>
      <c r="C69" s="13" t="s">
        <v>37</v>
      </c>
      <c r="D69" s="13"/>
      <c r="E69" s="13"/>
      <c r="F69" s="12"/>
      <c r="G69" s="22">
        <f>G70+G76</f>
        <v>1443000</v>
      </c>
    </row>
    <row r="70" spans="1:7" ht="15.75">
      <c r="A70" s="8" t="s">
        <v>29</v>
      </c>
      <c r="B70" s="12">
        <v>954</v>
      </c>
      <c r="C70" s="13" t="s">
        <v>37</v>
      </c>
      <c r="D70" s="13" t="s">
        <v>82</v>
      </c>
      <c r="E70" s="13"/>
      <c r="F70" s="12"/>
      <c r="G70" s="27">
        <f>G73</f>
        <v>595000</v>
      </c>
    </row>
    <row r="71" spans="1:7" ht="47.25">
      <c r="A71" s="8" t="s">
        <v>49</v>
      </c>
      <c r="B71" s="12">
        <v>954</v>
      </c>
      <c r="C71" s="13" t="s">
        <v>37</v>
      </c>
      <c r="D71" s="13" t="s">
        <v>82</v>
      </c>
      <c r="E71" s="13" t="s">
        <v>50</v>
      </c>
      <c r="F71" s="12"/>
      <c r="G71" s="27">
        <f>G73</f>
        <v>595000</v>
      </c>
    </row>
    <row r="72" spans="1:7" ht="31.5">
      <c r="A72" s="8" t="s">
        <v>70</v>
      </c>
      <c r="B72" s="12">
        <v>954</v>
      </c>
      <c r="C72" s="13" t="s">
        <v>37</v>
      </c>
      <c r="D72" s="13" t="s">
        <v>82</v>
      </c>
      <c r="E72" s="13" t="s">
        <v>71</v>
      </c>
      <c r="F72" s="12"/>
      <c r="G72" s="27">
        <f>G73</f>
        <v>595000</v>
      </c>
    </row>
    <row r="73" spans="1:7" ht="31.5">
      <c r="A73" s="8" t="s">
        <v>83</v>
      </c>
      <c r="B73" s="12">
        <v>954</v>
      </c>
      <c r="C73" s="13" t="s">
        <v>37</v>
      </c>
      <c r="D73" s="13" t="s">
        <v>82</v>
      </c>
      <c r="E73" s="13" t="s">
        <v>84</v>
      </c>
      <c r="F73" s="12"/>
      <c r="G73" s="27">
        <f>G74+G75</f>
        <v>595000</v>
      </c>
    </row>
    <row r="74" spans="1:7" ht="47.25">
      <c r="A74" s="8" t="s">
        <v>85</v>
      </c>
      <c r="B74" s="12">
        <v>954</v>
      </c>
      <c r="C74" s="13" t="s">
        <v>37</v>
      </c>
      <c r="D74" s="13" t="s">
        <v>82</v>
      </c>
      <c r="E74" s="13" t="s">
        <v>84</v>
      </c>
      <c r="F74" s="12">
        <v>630</v>
      </c>
      <c r="G74" s="27">
        <v>500000</v>
      </c>
    </row>
    <row r="75" spans="1:7" ht="31.5">
      <c r="A75" s="8" t="s">
        <v>44</v>
      </c>
      <c r="B75" s="12">
        <v>954</v>
      </c>
      <c r="C75" s="13" t="s">
        <v>37</v>
      </c>
      <c r="D75" s="13" t="s">
        <v>82</v>
      </c>
      <c r="E75" s="13" t="s">
        <v>84</v>
      </c>
      <c r="F75" s="12">
        <v>240</v>
      </c>
      <c r="G75" s="27">
        <v>95000</v>
      </c>
    </row>
    <row r="76" spans="1:7" ht="31.5">
      <c r="A76" s="8" t="s">
        <v>35</v>
      </c>
      <c r="B76" s="12">
        <v>954</v>
      </c>
      <c r="C76" s="13" t="s">
        <v>37</v>
      </c>
      <c r="D76" s="13" t="s">
        <v>86</v>
      </c>
      <c r="E76" s="13"/>
      <c r="F76" s="12"/>
      <c r="G76" s="27">
        <f>G77</f>
        <v>848000</v>
      </c>
    </row>
    <row r="77" spans="1:7" ht="47.25">
      <c r="A77" s="8" t="s">
        <v>49</v>
      </c>
      <c r="B77" s="12">
        <v>954</v>
      </c>
      <c r="C77" s="13" t="s">
        <v>37</v>
      </c>
      <c r="D77" s="13" t="s">
        <v>86</v>
      </c>
      <c r="E77" s="13" t="s">
        <v>50</v>
      </c>
      <c r="F77" s="12"/>
      <c r="G77" s="27">
        <f>G78</f>
        <v>848000</v>
      </c>
    </row>
    <row r="78" spans="1:7" ht="31.5">
      <c r="A78" s="8" t="s">
        <v>70</v>
      </c>
      <c r="B78" s="12">
        <v>954</v>
      </c>
      <c r="C78" s="13" t="s">
        <v>37</v>
      </c>
      <c r="D78" s="13" t="s">
        <v>86</v>
      </c>
      <c r="E78" s="13" t="s">
        <v>71</v>
      </c>
      <c r="F78" s="12"/>
      <c r="G78" s="27">
        <f>G79+G81</f>
        <v>848000</v>
      </c>
    </row>
    <row r="79" spans="1:7" ht="31.5">
      <c r="A79" s="8" t="s">
        <v>80</v>
      </c>
      <c r="B79" s="12">
        <v>954</v>
      </c>
      <c r="C79" s="13" t="s">
        <v>37</v>
      </c>
      <c r="D79" s="13" t="s">
        <v>86</v>
      </c>
      <c r="E79" s="13" t="s">
        <v>81</v>
      </c>
      <c r="F79" s="12"/>
      <c r="G79" s="22">
        <f>G80</f>
        <v>98000</v>
      </c>
    </row>
    <row r="80" spans="1:7" ht="31.5">
      <c r="A80" s="8" t="s">
        <v>44</v>
      </c>
      <c r="B80" s="12">
        <v>954</v>
      </c>
      <c r="C80" s="13" t="s">
        <v>37</v>
      </c>
      <c r="D80" s="13" t="s">
        <v>86</v>
      </c>
      <c r="E80" s="13" t="s">
        <v>81</v>
      </c>
      <c r="F80" s="12">
        <v>240</v>
      </c>
      <c r="G80" s="22">
        <v>98000</v>
      </c>
    </row>
    <row r="81" spans="1:7" ht="47.25">
      <c r="A81" s="8" t="s">
        <v>87</v>
      </c>
      <c r="B81" s="12">
        <v>954</v>
      </c>
      <c r="C81" s="13" t="s">
        <v>37</v>
      </c>
      <c r="D81" s="13" t="s">
        <v>86</v>
      </c>
      <c r="E81" s="13" t="s">
        <v>88</v>
      </c>
      <c r="F81" s="12"/>
      <c r="G81" s="22">
        <f>G82</f>
        <v>750000</v>
      </c>
    </row>
    <row r="82" spans="1:7" ht="47.25">
      <c r="A82" s="8" t="s">
        <v>85</v>
      </c>
      <c r="B82" s="12">
        <v>954</v>
      </c>
      <c r="C82" s="13" t="s">
        <v>37</v>
      </c>
      <c r="D82" s="13" t="s">
        <v>86</v>
      </c>
      <c r="E82" s="13" t="s">
        <v>88</v>
      </c>
      <c r="F82" s="12">
        <v>630</v>
      </c>
      <c r="G82" s="22">
        <v>750000</v>
      </c>
    </row>
    <row r="83" spans="1:7" ht="15.75">
      <c r="A83" s="12" t="s">
        <v>30</v>
      </c>
      <c r="B83" s="12">
        <v>954</v>
      </c>
      <c r="C83" s="13" t="s">
        <v>55</v>
      </c>
      <c r="D83" s="13"/>
      <c r="E83" s="13"/>
      <c r="F83" s="12"/>
      <c r="G83" s="22">
        <f>G86</f>
        <v>11385643.950000001</v>
      </c>
    </row>
    <row r="84" spans="1:7" ht="15.75">
      <c r="A84" s="12" t="s">
        <v>31</v>
      </c>
      <c r="B84" s="12">
        <v>954</v>
      </c>
      <c r="C84" s="13" t="s">
        <v>55</v>
      </c>
      <c r="D84" s="13" t="s">
        <v>79</v>
      </c>
      <c r="E84" s="13"/>
      <c r="F84" s="12"/>
      <c r="G84" s="22">
        <f>G86</f>
        <v>11385643.950000001</v>
      </c>
    </row>
    <row r="85" spans="1:7" ht="47.25">
      <c r="A85" s="8" t="s">
        <v>49</v>
      </c>
      <c r="B85" s="12">
        <v>954</v>
      </c>
      <c r="C85" s="13" t="s">
        <v>55</v>
      </c>
      <c r="D85" s="13" t="s">
        <v>79</v>
      </c>
      <c r="E85" s="13" t="s">
        <v>50</v>
      </c>
      <c r="F85" s="12"/>
      <c r="G85" s="22">
        <f>G86</f>
        <v>11385643.950000001</v>
      </c>
    </row>
    <row r="86" spans="1:7" ht="31.5">
      <c r="A86" s="8" t="s">
        <v>89</v>
      </c>
      <c r="B86" s="12">
        <v>954</v>
      </c>
      <c r="C86" s="13" t="s">
        <v>55</v>
      </c>
      <c r="D86" s="13" t="s">
        <v>79</v>
      </c>
      <c r="E86" s="13" t="s">
        <v>90</v>
      </c>
      <c r="F86" s="12"/>
      <c r="G86" s="22">
        <f>G87+G91+G89</f>
        <v>11385643.950000001</v>
      </c>
    </row>
    <row r="87" spans="1:7" ht="31.5">
      <c r="A87" s="8" t="s">
        <v>91</v>
      </c>
      <c r="B87" s="12">
        <v>954</v>
      </c>
      <c r="C87" s="13" t="s">
        <v>55</v>
      </c>
      <c r="D87" s="13" t="s">
        <v>79</v>
      </c>
      <c r="E87" s="13" t="s">
        <v>92</v>
      </c>
      <c r="F87" s="12"/>
      <c r="G87" s="22">
        <f>G88</f>
        <v>7481000</v>
      </c>
    </row>
    <row r="88" spans="1:7" ht="31.5">
      <c r="A88" s="8" t="s">
        <v>44</v>
      </c>
      <c r="B88" s="12">
        <v>954</v>
      </c>
      <c r="C88" s="13" t="s">
        <v>55</v>
      </c>
      <c r="D88" s="13" t="s">
        <v>79</v>
      </c>
      <c r="E88" s="13" t="s">
        <v>92</v>
      </c>
      <c r="F88" s="12">
        <v>240</v>
      </c>
      <c r="G88" s="22">
        <v>7481000</v>
      </c>
    </row>
    <row r="89" spans="1:7" ht="31.5">
      <c r="A89" s="8" t="s">
        <v>91</v>
      </c>
      <c r="B89" s="12">
        <v>954</v>
      </c>
      <c r="C89" s="13" t="s">
        <v>55</v>
      </c>
      <c r="D89" s="13" t="s">
        <v>79</v>
      </c>
      <c r="E89" s="13" t="s">
        <v>94</v>
      </c>
      <c r="F89" s="12"/>
      <c r="G89" s="22">
        <f>G90</f>
        <v>1555107.4</v>
      </c>
    </row>
    <row r="90" spans="1:7" ht="31.5">
      <c r="A90" s="8" t="s">
        <v>44</v>
      </c>
      <c r="B90" s="12">
        <v>954</v>
      </c>
      <c r="C90" s="13" t="s">
        <v>55</v>
      </c>
      <c r="D90" s="13" t="s">
        <v>79</v>
      </c>
      <c r="E90" s="13" t="s">
        <v>94</v>
      </c>
      <c r="F90" s="12">
        <v>240</v>
      </c>
      <c r="G90" s="22">
        <v>1555107.4</v>
      </c>
    </row>
    <row r="91" spans="1:7" ht="31.5">
      <c r="A91" s="8" t="s">
        <v>91</v>
      </c>
      <c r="B91" s="12">
        <v>954</v>
      </c>
      <c r="C91" s="13" t="s">
        <v>55</v>
      </c>
      <c r="D91" s="13" t="s">
        <v>79</v>
      </c>
      <c r="E91" s="13" t="s">
        <v>93</v>
      </c>
      <c r="F91" s="12"/>
      <c r="G91" s="22">
        <f>G92</f>
        <v>2349536.55</v>
      </c>
    </row>
    <row r="92" spans="1:7" ht="31.5">
      <c r="A92" s="8" t="s">
        <v>44</v>
      </c>
      <c r="B92" s="12">
        <v>954</v>
      </c>
      <c r="C92" s="13" t="s">
        <v>55</v>
      </c>
      <c r="D92" s="13" t="s">
        <v>79</v>
      </c>
      <c r="E92" s="13" t="s">
        <v>93</v>
      </c>
      <c r="F92" s="12">
        <v>240</v>
      </c>
      <c r="G92" s="22">
        <v>2349536.55</v>
      </c>
    </row>
    <row r="93" spans="1:7" ht="15.75">
      <c r="A93" s="8" t="s">
        <v>9</v>
      </c>
      <c r="B93" s="12">
        <v>954</v>
      </c>
      <c r="C93" s="13" t="s">
        <v>95</v>
      </c>
      <c r="D93" s="13"/>
      <c r="E93" s="13"/>
      <c r="F93" s="12"/>
      <c r="G93" s="22">
        <f>G103+G114+G94</f>
        <v>25358656.9</v>
      </c>
    </row>
    <row r="94" spans="1:7" ht="15.75">
      <c r="A94" s="8" t="s">
        <v>10</v>
      </c>
      <c r="B94" s="12">
        <v>954</v>
      </c>
      <c r="C94" s="13" t="s">
        <v>95</v>
      </c>
      <c r="D94" s="13" t="s">
        <v>36</v>
      </c>
      <c r="E94" s="13"/>
      <c r="F94" s="12"/>
      <c r="G94" s="22">
        <f>G95</f>
        <v>9414190</v>
      </c>
    </row>
    <row r="95" spans="1:7" ht="47.25">
      <c r="A95" s="8" t="s">
        <v>49</v>
      </c>
      <c r="B95" s="12">
        <v>954</v>
      </c>
      <c r="C95" s="13" t="s">
        <v>95</v>
      </c>
      <c r="D95" s="13" t="s">
        <v>36</v>
      </c>
      <c r="E95" s="13" t="s">
        <v>50</v>
      </c>
      <c r="F95" s="12"/>
      <c r="G95" s="22">
        <f>G96</f>
        <v>9414190</v>
      </c>
    </row>
    <row r="96" spans="1:7" ht="31.5">
      <c r="A96" s="8" t="s">
        <v>101</v>
      </c>
      <c r="B96" s="12">
        <v>954</v>
      </c>
      <c r="C96" s="13" t="s">
        <v>95</v>
      </c>
      <c r="D96" s="13" t="s">
        <v>36</v>
      </c>
      <c r="E96" s="13" t="s">
        <v>90</v>
      </c>
      <c r="F96" s="12"/>
      <c r="G96" s="22">
        <f>G99+G101+G98</f>
        <v>9414190</v>
      </c>
    </row>
    <row r="97" spans="1:7" ht="31.5">
      <c r="A97" s="8" t="s">
        <v>155</v>
      </c>
      <c r="B97" s="12">
        <v>954</v>
      </c>
      <c r="C97" s="13" t="s">
        <v>95</v>
      </c>
      <c r="D97" s="13" t="s">
        <v>36</v>
      </c>
      <c r="E97" s="13" t="s">
        <v>156</v>
      </c>
      <c r="F97" s="12"/>
      <c r="G97" s="22">
        <f>G98</f>
        <v>5002654</v>
      </c>
    </row>
    <row r="98" spans="1:7" ht="31.5">
      <c r="A98" s="8" t="s">
        <v>44</v>
      </c>
      <c r="B98" s="12">
        <v>954</v>
      </c>
      <c r="C98" s="13" t="s">
        <v>95</v>
      </c>
      <c r="D98" s="13" t="s">
        <v>36</v>
      </c>
      <c r="E98" s="13" t="s">
        <v>156</v>
      </c>
      <c r="F98" s="12">
        <v>240</v>
      </c>
      <c r="G98" s="22">
        <v>5002654</v>
      </c>
    </row>
    <row r="99" spans="1:7" ht="31.5">
      <c r="A99" s="8" t="s">
        <v>96</v>
      </c>
      <c r="B99" s="12">
        <v>954</v>
      </c>
      <c r="C99" s="13" t="s">
        <v>95</v>
      </c>
      <c r="D99" s="13" t="s">
        <v>36</v>
      </c>
      <c r="E99" s="13" t="s">
        <v>97</v>
      </c>
      <c r="F99" s="12"/>
      <c r="G99" s="22">
        <f>G100</f>
        <v>4190958.61</v>
      </c>
    </row>
    <row r="100" spans="1:7" ht="47.25">
      <c r="A100" s="8" t="s">
        <v>98</v>
      </c>
      <c r="B100" s="12">
        <v>954</v>
      </c>
      <c r="C100" s="13" t="s">
        <v>95</v>
      </c>
      <c r="D100" s="13" t="s">
        <v>36</v>
      </c>
      <c r="E100" s="13" t="s">
        <v>97</v>
      </c>
      <c r="F100" s="12">
        <v>810</v>
      </c>
      <c r="G100" s="22">
        <v>4190958.61</v>
      </c>
    </row>
    <row r="101" spans="1:7" ht="31.5">
      <c r="A101" s="8" t="s">
        <v>99</v>
      </c>
      <c r="B101" s="12">
        <v>954</v>
      </c>
      <c r="C101" s="13" t="s">
        <v>95</v>
      </c>
      <c r="D101" s="13" t="s">
        <v>36</v>
      </c>
      <c r="E101" s="13" t="s">
        <v>100</v>
      </c>
      <c r="F101" s="12"/>
      <c r="G101" s="22">
        <f>G102</f>
        <v>220577.39</v>
      </c>
    </row>
    <row r="102" spans="1:7" ht="47.25">
      <c r="A102" s="8" t="s">
        <v>98</v>
      </c>
      <c r="B102" s="12">
        <v>954</v>
      </c>
      <c r="C102" s="13" t="s">
        <v>95</v>
      </c>
      <c r="D102" s="13" t="s">
        <v>36</v>
      </c>
      <c r="E102" s="13" t="s">
        <v>100</v>
      </c>
      <c r="F102" s="12">
        <v>810</v>
      </c>
      <c r="G102" s="22">
        <v>220577.39</v>
      </c>
    </row>
    <row r="103" spans="1:7" ht="15.75">
      <c r="A103" s="8" t="s">
        <v>11</v>
      </c>
      <c r="B103" s="12">
        <v>954</v>
      </c>
      <c r="C103" s="13" t="s">
        <v>95</v>
      </c>
      <c r="D103" s="13" t="s">
        <v>48</v>
      </c>
      <c r="E103" s="13"/>
      <c r="F103" s="12"/>
      <c r="G103" s="22">
        <f>G105</f>
        <v>1515790</v>
      </c>
    </row>
    <row r="104" spans="1:7" ht="47.25">
      <c r="A104" s="8" t="s">
        <v>49</v>
      </c>
      <c r="B104" s="12">
        <v>954</v>
      </c>
      <c r="C104" s="13" t="s">
        <v>95</v>
      </c>
      <c r="D104" s="13" t="s">
        <v>48</v>
      </c>
      <c r="E104" s="13" t="s">
        <v>50</v>
      </c>
      <c r="F104" s="12"/>
      <c r="G104" s="22">
        <f>G105</f>
        <v>1515790</v>
      </c>
    </row>
    <row r="105" spans="1:7" ht="31.5">
      <c r="A105" s="8" t="s">
        <v>101</v>
      </c>
      <c r="B105" s="12">
        <v>954</v>
      </c>
      <c r="C105" s="13" t="s">
        <v>95</v>
      </c>
      <c r="D105" s="13" t="s">
        <v>48</v>
      </c>
      <c r="E105" s="13" t="s">
        <v>90</v>
      </c>
      <c r="F105" s="12"/>
      <c r="G105" s="22">
        <f>G106+G108+G112+G110</f>
        <v>1515790</v>
      </c>
    </row>
    <row r="106" spans="1:7" ht="63">
      <c r="A106" s="8" t="s">
        <v>102</v>
      </c>
      <c r="B106" s="12">
        <v>954</v>
      </c>
      <c r="C106" s="13" t="s">
        <v>95</v>
      </c>
      <c r="D106" s="13" t="s">
        <v>48</v>
      </c>
      <c r="E106" s="13" t="s">
        <v>103</v>
      </c>
      <c r="F106" s="12"/>
      <c r="G106" s="22">
        <f>G107</f>
        <v>1250000</v>
      </c>
    </row>
    <row r="107" spans="1:7" ht="47.25">
      <c r="A107" s="8" t="s">
        <v>98</v>
      </c>
      <c r="B107" s="12">
        <v>954</v>
      </c>
      <c r="C107" s="13" t="s">
        <v>95</v>
      </c>
      <c r="D107" s="13" t="s">
        <v>48</v>
      </c>
      <c r="E107" s="13" t="s">
        <v>103</v>
      </c>
      <c r="F107" s="12">
        <v>810</v>
      </c>
      <c r="G107" s="22">
        <v>1250000</v>
      </c>
    </row>
    <row r="108" spans="1:7" ht="47.25">
      <c r="A108" s="8" t="s">
        <v>104</v>
      </c>
      <c r="B108" s="12">
        <v>954</v>
      </c>
      <c r="C108" s="13" t="s">
        <v>95</v>
      </c>
      <c r="D108" s="13" t="s">
        <v>48</v>
      </c>
      <c r="E108" s="13" t="s">
        <v>105</v>
      </c>
      <c r="F108" s="12"/>
      <c r="G108" s="22">
        <f>G109</f>
        <v>65790</v>
      </c>
    </row>
    <row r="109" spans="1:7" ht="47.25">
      <c r="A109" s="8" t="s">
        <v>98</v>
      </c>
      <c r="B109" s="12">
        <v>954</v>
      </c>
      <c r="C109" s="13" t="s">
        <v>95</v>
      </c>
      <c r="D109" s="13" t="s">
        <v>48</v>
      </c>
      <c r="E109" s="13" t="s">
        <v>105</v>
      </c>
      <c r="F109" s="12">
        <v>810</v>
      </c>
      <c r="G109" s="22">
        <v>65790</v>
      </c>
    </row>
    <row r="110" spans="1:7" ht="31.5">
      <c r="A110" s="8" t="s">
        <v>157</v>
      </c>
      <c r="B110" s="12">
        <v>954</v>
      </c>
      <c r="C110" s="13" t="s">
        <v>95</v>
      </c>
      <c r="D110" s="13" t="s">
        <v>48</v>
      </c>
      <c r="E110" s="13" t="s">
        <v>158</v>
      </c>
      <c r="F110" s="12"/>
      <c r="G110" s="22">
        <f>G111</f>
        <v>90000</v>
      </c>
    </row>
    <row r="111" spans="1:7" ht="31.5">
      <c r="A111" s="8" t="s">
        <v>44</v>
      </c>
      <c r="B111" s="12">
        <v>954</v>
      </c>
      <c r="C111" s="13" t="s">
        <v>95</v>
      </c>
      <c r="D111" s="13" t="s">
        <v>48</v>
      </c>
      <c r="E111" s="13" t="s">
        <v>158</v>
      </c>
      <c r="F111" s="12">
        <v>240</v>
      </c>
      <c r="G111" s="22">
        <v>90000</v>
      </c>
    </row>
    <row r="112" spans="1:7" ht="94.5">
      <c r="A112" s="30" t="s">
        <v>159</v>
      </c>
      <c r="B112" s="12">
        <v>954</v>
      </c>
      <c r="C112" s="13" t="s">
        <v>95</v>
      </c>
      <c r="D112" s="13" t="s">
        <v>48</v>
      </c>
      <c r="E112" s="13" t="s">
        <v>160</v>
      </c>
      <c r="F112" s="12"/>
      <c r="G112" s="22">
        <f>G113</f>
        <v>110000</v>
      </c>
    </row>
    <row r="113" spans="1:7" ht="15.75">
      <c r="A113" s="8" t="s">
        <v>17</v>
      </c>
      <c r="B113" s="12">
        <v>954</v>
      </c>
      <c r="C113" s="13" t="s">
        <v>95</v>
      </c>
      <c r="D113" s="13" t="s">
        <v>48</v>
      </c>
      <c r="E113" s="13" t="s">
        <v>160</v>
      </c>
      <c r="F113" s="12">
        <v>540</v>
      </c>
      <c r="G113" s="22">
        <v>110000</v>
      </c>
    </row>
    <row r="114" spans="1:7" ht="15.75">
      <c r="A114" s="8" t="s">
        <v>15</v>
      </c>
      <c r="B114" s="12">
        <v>954</v>
      </c>
      <c r="C114" s="13" t="s">
        <v>95</v>
      </c>
      <c r="D114" s="13" t="s">
        <v>37</v>
      </c>
      <c r="E114" s="13"/>
      <c r="F114" s="12"/>
      <c r="G114" s="22">
        <f>G115</f>
        <v>14428676.9</v>
      </c>
    </row>
    <row r="115" spans="1:7" ht="47.25">
      <c r="A115" s="8" t="s">
        <v>49</v>
      </c>
      <c r="B115" s="12">
        <v>954</v>
      </c>
      <c r="C115" s="13" t="s">
        <v>95</v>
      </c>
      <c r="D115" s="13" t="s">
        <v>37</v>
      </c>
      <c r="E115" s="13" t="s">
        <v>50</v>
      </c>
      <c r="F115" s="12"/>
      <c r="G115" s="22">
        <f>G116</f>
        <v>14428676.9</v>
      </c>
    </row>
    <row r="116" spans="1:7" ht="31.5">
      <c r="A116" s="8" t="s">
        <v>101</v>
      </c>
      <c r="B116" s="12">
        <v>954</v>
      </c>
      <c r="C116" s="13" t="s">
        <v>95</v>
      </c>
      <c r="D116" s="13" t="s">
        <v>37</v>
      </c>
      <c r="E116" s="13" t="s">
        <v>90</v>
      </c>
      <c r="F116" s="12"/>
      <c r="G116" s="22">
        <f>G119+G121+G117</f>
        <v>14428676.9</v>
      </c>
    </row>
    <row r="117" spans="1:7" ht="15.75">
      <c r="A117" s="8" t="s">
        <v>110</v>
      </c>
      <c r="B117" s="12">
        <v>954</v>
      </c>
      <c r="C117" s="13" t="s">
        <v>95</v>
      </c>
      <c r="D117" s="13" t="s">
        <v>37</v>
      </c>
      <c r="E117" s="13" t="s">
        <v>111</v>
      </c>
      <c r="F117" s="12"/>
      <c r="G117" s="22">
        <f>G118</f>
        <v>10024000</v>
      </c>
    </row>
    <row r="118" spans="1:7" ht="31.5">
      <c r="A118" s="8" t="s">
        <v>44</v>
      </c>
      <c r="B118" s="12">
        <v>954</v>
      </c>
      <c r="C118" s="13" t="s">
        <v>95</v>
      </c>
      <c r="D118" s="13" t="s">
        <v>37</v>
      </c>
      <c r="E118" s="13" t="s">
        <v>111</v>
      </c>
      <c r="F118" s="12">
        <v>240</v>
      </c>
      <c r="G118" s="22">
        <v>10024000</v>
      </c>
    </row>
    <row r="119" spans="1:7" ht="53.25" customHeight="1">
      <c r="A119" s="8" t="s">
        <v>106</v>
      </c>
      <c r="B119" s="12">
        <v>954</v>
      </c>
      <c r="C119" s="13" t="s">
        <v>95</v>
      </c>
      <c r="D119" s="13" t="s">
        <v>37</v>
      </c>
      <c r="E119" s="13" t="s">
        <v>107</v>
      </c>
      <c r="F119" s="12"/>
      <c r="G119" s="22">
        <f>G120</f>
        <v>694000</v>
      </c>
    </row>
    <row r="120" spans="1:7" ht="31.5">
      <c r="A120" s="8" t="s">
        <v>44</v>
      </c>
      <c r="B120" s="12">
        <v>954</v>
      </c>
      <c r="C120" s="13" t="s">
        <v>95</v>
      </c>
      <c r="D120" s="13" t="s">
        <v>37</v>
      </c>
      <c r="E120" s="13" t="s">
        <v>107</v>
      </c>
      <c r="F120" s="12">
        <v>240</v>
      </c>
      <c r="G120" s="22">
        <v>694000</v>
      </c>
    </row>
    <row r="121" spans="1:7" ht="31.5">
      <c r="A121" s="8" t="s">
        <v>108</v>
      </c>
      <c r="B121" s="12">
        <v>954</v>
      </c>
      <c r="C121" s="13" t="s">
        <v>95</v>
      </c>
      <c r="D121" s="13" t="s">
        <v>37</v>
      </c>
      <c r="E121" s="13" t="s">
        <v>109</v>
      </c>
      <c r="F121" s="12"/>
      <c r="G121" s="22">
        <f>G122</f>
        <v>3710676.9</v>
      </c>
    </row>
    <row r="122" spans="1:7" ht="31.5">
      <c r="A122" s="8" t="s">
        <v>44</v>
      </c>
      <c r="B122" s="12">
        <v>954</v>
      </c>
      <c r="C122" s="13" t="s">
        <v>95</v>
      </c>
      <c r="D122" s="13" t="s">
        <v>37</v>
      </c>
      <c r="E122" s="13" t="s">
        <v>109</v>
      </c>
      <c r="F122" s="12">
        <v>240</v>
      </c>
      <c r="G122" s="22">
        <v>3710676.9</v>
      </c>
    </row>
    <row r="123" spans="1:7" ht="15.75">
      <c r="A123" s="8" t="s">
        <v>6</v>
      </c>
      <c r="B123" s="12">
        <v>954</v>
      </c>
      <c r="C123" s="13" t="s">
        <v>65</v>
      </c>
      <c r="D123" s="13"/>
      <c r="E123" s="13"/>
      <c r="F123" s="12"/>
      <c r="G123" s="22">
        <f>G128</f>
        <v>270720.44</v>
      </c>
    </row>
    <row r="124" spans="1:7" ht="15.75">
      <c r="A124" s="8" t="s">
        <v>7</v>
      </c>
      <c r="B124" s="12">
        <v>954</v>
      </c>
      <c r="C124" s="13" t="s">
        <v>65</v>
      </c>
      <c r="D124" s="13" t="s">
        <v>65</v>
      </c>
      <c r="E124" s="13"/>
      <c r="F124" s="12"/>
      <c r="G124" s="22">
        <f>G128</f>
        <v>270720.44</v>
      </c>
    </row>
    <row r="125" spans="1:7" ht="47.25">
      <c r="A125" s="8" t="s">
        <v>49</v>
      </c>
      <c r="B125" s="12">
        <v>954</v>
      </c>
      <c r="C125" s="13" t="s">
        <v>65</v>
      </c>
      <c r="D125" s="13" t="s">
        <v>65</v>
      </c>
      <c r="E125" s="13" t="s">
        <v>50</v>
      </c>
      <c r="F125" s="12"/>
      <c r="G125" s="22">
        <f>G128</f>
        <v>270720.44</v>
      </c>
    </row>
    <row r="126" spans="1:7" ht="15.75">
      <c r="A126" s="8" t="s">
        <v>112</v>
      </c>
      <c r="B126" s="12">
        <v>954</v>
      </c>
      <c r="C126" s="13" t="s">
        <v>65</v>
      </c>
      <c r="D126" s="13" t="s">
        <v>65</v>
      </c>
      <c r="E126" s="13" t="s">
        <v>113</v>
      </c>
      <c r="F126" s="12"/>
      <c r="G126" s="22">
        <f>G128</f>
        <v>270720.44</v>
      </c>
    </row>
    <row r="127" spans="1:7" ht="31.5">
      <c r="A127" s="8" t="s">
        <v>114</v>
      </c>
      <c r="B127" s="12">
        <v>954</v>
      </c>
      <c r="C127" s="13" t="s">
        <v>65</v>
      </c>
      <c r="D127" s="13" t="s">
        <v>65</v>
      </c>
      <c r="E127" s="13" t="s">
        <v>115</v>
      </c>
      <c r="F127" s="12"/>
      <c r="G127" s="22">
        <f>G128</f>
        <v>270720.44</v>
      </c>
    </row>
    <row r="128" spans="1:7" ht="31.5">
      <c r="A128" s="8" t="s">
        <v>44</v>
      </c>
      <c r="B128" s="12">
        <v>954</v>
      </c>
      <c r="C128" s="13" t="s">
        <v>65</v>
      </c>
      <c r="D128" s="13" t="s">
        <v>65</v>
      </c>
      <c r="E128" s="13" t="s">
        <v>115</v>
      </c>
      <c r="F128" s="12">
        <v>240</v>
      </c>
      <c r="G128" s="22">
        <v>270720.44</v>
      </c>
    </row>
    <row r="129" spans="1:7" ht="15.75">
      <c r="A129" s="8" t="s">
        <v>32</v>
      </c>
      <c r="B129" s="12">
        <v>954</v>
      </c>
      <c r="C129" s="13" t="s">
        <v>116</v>
      </c>
      <c r="D129" s="13"/>
      <c r="E129" s="13"/>
      <c r="F129" s="12"/>
      <c r="G129" s="22">
        <f>G130</f>
        <v>28455914.43</v>
      </c>
    </row>
    <row r="130" spans="1:7" ht="15.75">
      <c r="A130" s="8" t="s">
        <v>8</v>
      </c>
      <c r="B130" s="12">
        <v>954</v>
      </c>
      <c r="C130" s="13" t="s">
        <v>116</v>
      </c>
      <c r="D130" s="13" t="s">
        <v>36</v>
      </c>
      <c r="E130" s="13"/>
      <c r="F130" s="12"/>
      <c r="G130" s="22">
        <f>G131</f>
        <v>28455914.43</v>
      </c>
    </row>
    <row r="131" spans="1:7" ht="47.25">
      <c r="A131" s="8" t="s">
        <v>49</v>
      </c>
      <c r="B131" s="12">
        <v>954</v>
      </c>
      <c r="C131" s="13" t="s">
        <v>116</v>
      </c>
      <c r="D131" s="13" t="s">
        <v>36</v>
      </c>
      <c r="E131" s="13" t="s">
        <v>50</v>
      </c>
      <c r="F131" s="12"/>
      <c r="G131" s="22">
        <f>G132</f>
        <v>28455914.43</v>
      </c>
    </row>
    <row r="132" spans="1:7" ht="15.75">
      <c r="A132" s="8" t="s">
        <v>112</v>
      </c>
      <c r="B132" s="12">
        <v>954</v>
      </c>
      <c r="C132" s="13" t="s">
        <v>116</v>
      </c>
      <c r="D132" s="13" t="s">
        <v>36</v>
      </c>
      <c r="E132" s="13" t="s">
        <v>113</v>
      </c>
      <c r="F132" s="12"/>
      <c r="G132" s="22">
        <f>G133+G135+G137+G139+G141+G143</f>
        <v>28455914.43</v>
      </c>
    </row>
    <row r="133" spans="1:7" ht="47.25">
      <c r="A133" s="8" t="s">
        <v>33</v>
      </c>
      <c r="B133" s="12">
        <v>954</v>
      </c>
      <c r="C133" s="13" t="s">
        <v>116</v>
      </c>
      <c r="D133" s="13" t="s">
        <v>36</v>
      </c>
      <c r="E133" s="13" t="s">
        <v>117</v>
      </c>
      <c r="F133" s="12"/>
      <c r="G133" s="22">
        <f>G134</f>
        <v>65000</v>
      </c>
    </row>
    <row r="134" spans="1:7" ht="15.75">
      <c r="A134" s="8" t="s">
        <v>17</v>
      </c>
      <c r="B134" s="12">
        <v>954</v>
      </c>
      <c r="C134" s="13" t="s">
        <v>116</v>
      </c>
      <c r="D134" s="13" t="s">
        <v>36</v>
      </c>
      <c r="E134" s="13" t="s">
        <v>117</v>
      </c>
      <c r="F134" s="12">
        <v>540</v>
      </c>
      <c r="G134" s="22">
        <v>65000</v>
      </c>
    </row>
    <row r="135" spans="1:7" ht="31.5">
      <c r="A135" s="28" t="s">
        <v>118</v>
      </c>
      <c r="B135" s="12">
        <v>954</v>
      </c>
      <c r="C135" s="13" t="s">
        <v>116</v>
      </c>
      <c r="D135" s="13" t="s">
        <v>36</v>
      </c>
      <c r="E135" s="13" t="s">
        <v>119</v>
      </c>
      <c r="F135" s="12"/>
      <c r="G135" s="22">
        <f>G136</f>
        <v>15868094.37</v>
      </c>
    </row>
    <row r="136" spans="1:7" ht="15.75">
      <c r="A136" s="31" t="s">
        <v>120</v>
      </c>
      <c r="B136" s="12">
        <v>954</v>
      </c>
      <c r="C136" s="13" t="s">
        <v>116</v>
      </c>
      <c r="D136" s="13" t="s">
        <v>36</v>
      </c>
      <c r="E136" s="13" t="s">
        <v>119</v>
      </c>
      <c r="F136" s="12">
        <v>610</v>
      </c>
      <c r="G136" s="22">
        <v>15868094.37</v>
      </c>
    </row>
    <row r="137" spans="1:7" ht="47.25">
      <c r="A137" s="8" t="s">
        <v>161</v>
      </c>
      <c r="B137" s="12">
        <v>954</v>
      </c>
      <c r="C137" s="13" t="s">
        <v>116</v>
      </c>
      <c r="D137" s="13" t="s">
        <v>36</v>
      </c>
      <c r="E137" s="13" t="s">
        <v>162</v>
      </c>
      <c r="F137" s="12"/>
      <c r="G137" s="22">
        <f>G138</f>
        <v>2000</v>
      </c>
    </row>
    <row r="138" spans="1:7" ht="15.75">
      <c r="A138" s="31" t="s">
        <v>120</v>
      </c>
      <c r="B138" s="12">
        <v>954</v>
      </c>
      <c r="C138" s="13" t="s">
        <v>116</v>
      </c>
      <c r="D138" s="13" t="s">
        <v>36</v>
      </c>
      <c r="E138" s="13" t="s">
        <v>162</v>
      </c>
      <c r="F138" s="12">
        <v>610</v>
      </c>
      <c r="G138" s="22">
        <v>2000</v>
      </c>
    </row>
    <row r="139" spans="1:7" ht="31.5">
      <c r="A139" s="28" t="s">
        <v>121</v>
      </c>
      <c r="B139" s="12">
        <v>954</v>
      </c>
      <c r="C139" s="13" t="s">
        <v>116</v>
      </c>
      <c r="D139" s="13" t="s">
        <v>36</v>
      </c>
      <c r="E139" s="13" t="s">
        <v>122</v>
      </c>
      <c r="F139" s="12"/>
      <c r="G139" s="22">
        <f>G140</f>
        <v>5406017.58</v>
      </c>
    </row>
    <row r="140" spans="1:7" ht="15.75">
      <c r="A140" s="31" t="s">
        <v>120</v>
      </c>
      <c r="B140" s="12">
        <v>954</v>
      </c>
      <c r="C140" s="13" t="s">
        <v>116</v>
      </c>
      <c r="D140" s="13" t="s">
        <v>36</v>
      </c>
      <c r="E140" s="13" t="s">
        <v>122</v>
      </c>
      <c r="F140" s="12">
        <v>610</v>
      </c>
      <c r="G140" s="22">
        <v>5406017.58</v>
      </c>
    </row>
    <row r="141" spans="1:7" ht="31.5">
      <c r="A141" s="28" t="s">
        <v>124</v>
      </c>
      <c r="B141" s="12">
        <v>954</v>
      </c>
      <c r="C141" s="13" t="s">
        <v>116</v>
      </c>
      <c r="D141" s="13" t="s">
        <v>36</v>
      </c>
      <c r="E141" s="13" t="s">
        <v>125</v>
      </c>
      <c r="F141" s="12"/>
      <c r="G141" s="22">
        <f>G142</f>
        <v>6939802.48</v>
      </c>
    </row>
    <row r="142" spans="1:7" ht="15.75">
      <c r="A142" s="31" t="s">
        <v>120</v>
      </c>
      <c r="B142" s="12">
        <v>954</v>
      </c>
      <c r="C142" s="13" t="s">
        <v>116</v>
      </c>
      <c r="D142" s="13" t="s">
        <v>36</v>
      </c>
      <c r="E142" s="13" t="s">
        <v>125</v>
      </c>
      <c r="F142" s="12">
        <v>610</v>
      </c>
      <c r="G142" s="22">
        <v>6939802.48</v>
      </c>
    </row>
    <row r="143" spans="1:7" ht="31.5">
      <c r="A143" s="31" t="s">
        <v>126</v>
      </c>
      <c r="B143" s="12">
        <v>954</v>
      </c>
      <c r="C143" s="13" t="s">
        <v>116</v>
      </c>
      <c r="D143" s="13" t="s">
        <v>36</v>
      </c>
      <c r="E143" s="13" t="s">
        <v>127</v>
      </c>
      <c r="F143" s="12"/>
      <c r="G143" s="22">
        <f>G144</f>
        <v>175000</v>
      </c>
    </row>
    <row r="144" spans="1:7" ht="15.75">
      <c r="A144" s="31" t="s">
        <v>120</v>
      </c>
      <c r="B144" s="12">
        <v>954</v>
      </c>
      <c r="C144" s="13" t="s">
        <v>116</v>
      </c>
      <c r="D144" s="13" t="s">
        <v>36</v>
      </c>
      <c r="E144" s="13" t="s">
        <v>127</v>
      </c>
      <c r="F144" s="12">
        <v>610</v>
      </c>
      <c r="G144" s="22">
        <v>175000</v>
      </c>
    </row>
    <row r="145" spans="1:7" ht="15.75">
      <c r="A145" s="8" t="s">
        <v>4</v>
      </c>
      <c r="B145" s="12">
        <v>954</v>
      </c>
      <c r="C145" s="13">
        <v>10</v>
      </c>
      <c r="D145" s="13"/>
      <c r="E145" s="13"/>
      <c r="F145" s="12"/>
      <c r="G145" s="22">
        <f>G151+G162+G146</f>
        <v>13778943.13</v>
      </c>
    </row>
    <row r="146" spans="1:7" ht="23.25" customHeight="1">
      <c r="A146" s="32" t="s">
        <v>128</v>
      </c>
      <c r="B146" s="12">
        <v>954</v>
      </c>
      <c r="C146" s="13" t="s">
        <v>82</v>
      </c>
      <c r="D146" s="13" t="s">
        <v>36</v>
      </c>
      <c r="E146" s="12"/>
      <c r="F146" s="12"/>
      <c r="G146" s="36">
        <f>G147</f>
        <v>312885.22</v>
      </c>
    </row>
    <row r="147" spans="1:7" ht="47.25">
      <c r="A147" s="8" t="s">
        <v>49</v>
      </c>
      <c r="B147" s="12">
        <v>954</v>
      </c>
      <c r="C147" s="13" t="s">
        <v>82</v>
      </c>
      <c r="D147" s="13" t="s">
        <v>36</v>
      </c>
      <c r="E147" s="13" t="s">
        <v>50</v>
      </c>
      <c r="F147" s="12"/>
      <c r="G147" s="22">
        <f>G148</f>
        <v>312885.22</v>
      </c>
    </row>
    <row r="148" spans="1:7" ht="15.75">
      <c r="A148" s="8" t="s">
        <v>112</v>
      </c>
      <c r="B148" s="12">
        <v>954</v>
      </c>
      <c r="C148" s="13" t="s">
        <v>82</v>
      </c>
      <c r="D148" s="13" t="s">
        <v>36</v>
      </c>
      <c r="E148" s="13" t="s">
        <v>113</v>
      </c>
      <c r="F148" s="12"/>
      <c r="G148" s="22">
        <f>G149</f>
        <v>312885.22</v>
      </c>
    </row>
    <row r="149" spans="1:7" ht="31.5">
      <c r="A149" s="8" t="s">
        <v>129</v>
      </c>
      <c r="B149" s="12">
        <v>954</v>
      </c>
      <c r="C149" s="13" t="s">
        <v>82</v>
      </c>
      <c r="D149" s="13" t="s">
        <v>36</v>
      </c>
      <c r="E149" s="13" t="s">
        <v>130</v>
      </c>
      <c r="F149" s="12"/>
      <c r="G149" s="22">
        <f>G150</f>
        <v>312885.22</v>
      </c>
    </row>
    <row r="150" spans="1:7" ht="31.5">
      <c r="A150" s="8" t="s">
        <v>131</v>
      </c>
      <c r="B150" s="12">
        <v>954</v>
      </c>
      <c r="C150" s="13" t="s">
        <v>82</v>
      </c>
      <c r="D150" s="13" t="s">
        <v>36</v>
      </c>
      <c r="E150" s="13" t="s">
        <v>130</v>
      </c>
      <c r="F150" s="12">
        <v>320</v>
      </c>
      <c r="G150" s="22">
        <v>312885.22</v>
      </c>
    </row>
    <row r="151" spans="1:7" ht="15.75">
      <c r="A151" s="8" t="s">
        <v>5</v>
      </c>
      <c r="B151" s="12">
        <v>954</v>
      </c>
      <c r="C151" s="13" t="s">
        <v>82</v>
      </c>
      <c r="D151" s="13" t="s">
        <v>37</v>
      </c>
      <c r="E151" s="13"/>
      <c r="F151" s="12"/>
      <c r="G151" s="22">
        <f>G152</f>
        <v>416000</v>
      </c>
    </row>
    <row r="152" spans="1:7" ht="47.25">
      <c r="A152" s="8" t="s">
        <v>49</v>
      </c>
      <c r="B152" s="12">
        <v>954</v>
      </c>
      <c r="C152" s="13" t="s">
        <v>82</v>
      </c>
      <c r="D152" s="13" t="s">
        <v>37</v>
      </c>
      <c r="E152" s="13" t="s">
        <v>50</v>
      </c>
      <c r="F152" s="12"/>
      <c r="G152" s="22">
        <f>G153</f>
        <v>416000</v>
      </c>
    </row>
    <row r="153" spans="1:7" ht="15.75">
      <c r="A153" s="8" t="s">
        <v>112</v>
      </c>
      <c r="B153" s="12">
        <v>954</v>
      </c>
      <c r="C153" s="13" t="s">
        <v>82</v>
      </c>
      <c r="D153" s="13" t="s">
        <v>37</v>
      </c>
      <c r="E153" s="13" t="s">
        <v>113</v>
      </c>
      <c r="F153" s="12"/>
      <c r="G153" s="22">
        <f>G154+G158+G160+G156</f>
        <v>416000</v>
      </c>
    </row>
    <row r="154" spans="1:7" ht="47.25">
      <c r="A154" s="8" t="s">
        <v>132</v>
      </c>
      <c r="B154" s="12">
        <v>954</v>
      </c>
      <c r="C154" s="13" t="s">
        <v>82</v>
      </c>
      <c r="D154" s="13" t="s">
        <v>37</v>
      </c>
      <c r="E154" s="13" t="s">
        <v>133</v>
      </c>
      <c r="F154" s="12"/>
      <c r="G154" s="22">
        <f>G155</f>
        <v>225000</v>
      </c>
    </row>
    <row r="155" spans="1:7" ht="31.5">
      <c r="A155" s="8" t="s">
        <v>134</v>
      </c>
      <c r="B155" s="12">
        <v>954</v>
      </c>
      <c r="C155" s="13" t="s">
        <v>82</v>
      </c>
      <c r="D155" s="13" t="s">
        <v>37</v>
      </c>
      <c r="E155" s="13" t="s">
        <v>133</v>
      </c>
      <c r="F155" s="12">
        <v>310</v>
      </c>
      <c r="G155" s="22">
        <v>225000</v>
      </c>
    </row>
    <row r="156" spans="1:7" ht="31.5">
      <c r="A156" s="8" t="s">
        <v>135</v>
      </c>
      <c r="B156" s="12">
        <v>954</v>
      </c>
      <c r="C156" s="13" t="s">
        <v>82</v>
      </c>
      <c r="D156" s="13" t="s">
        <v>37</v>
      </c>
      <c r="E156" s="13" t="s">
        <v>136</v>
      </c>
      <c r="F156" s="12"/>
      <c r="G156" s="22">
        <f>G157</f>
        <v>96000</v>
      </c>
    </row>
    <row r="157" spans="1:7" ht="31.5">
      <c r="A157" s="8" t="s">
        <v>134</v>
      </c>
      <c r="B157" s="12">
        <v>954</v>
      </c>
      <c r="C157" s="13" t="s">
        <v>82</v>
      </c>
      <c r="D157" s="13" t="s">
        <v>37</v>
      </c>
      <c r="E157" s="13" t="s">
        <v>136</v>
      </c>
      <c r="F157" s="12">
        <v>310</v>
      </c>
      <c r="G157" s="22">
        <v>96000</v>
      </c>
    </row>
    <row r="158" spans="1:7" ht="47.25">
      <c r="A158" s="8" t="s">
        <v>163</v>
      </c>
      <c r="B158" s="12">
        <v>954</v>
      </c>
      <c r="C158" s="13" t="s">
        <v>82</v>
      </c>
      <c r="D158" s="13" t="s">
        <v>37</v>
      </c>
      <c r="E158" s="13" t="s">
        <v>164</v>
      </c>
      <c r="F158" s="12"/>
      <c r="G158" s="22">
        <f>G159</f>
        <v>50000</v>
      </c>
    </row>
    <row r="159" spans="1:7" ht="31.5">
      <c r="A159" s="8" t="s">
        <v>134</v>
      </c>
      <c r="B159" s="12">
        <v>954</v>
      </c>
      <c r="C159" s="13" t="s">
        <v>82</v>
      </c>
      <c r="D159" s="13" t="s">
        <v>37</v>
      </c>
      <c r="E159" s="13" t="s">
        <v>164</v>
      </c>
      <c r="F159" s="12">
        <v>310</v>
      </c>
      <c r="G159" s="22">
        <v>50000</v>
      </c>
    </row>
    <row r="160" spans="1:7" ht="31.5">
      <c r="A160" s="8" t="s">
        <v>137</v>
      </c>
      <c r="B160" s="12">
        <v>954</v>
      </c>
      <c r="C160" s="13" t="s">
        <v>82</v>
      </c>
      <c r="D160" s="13" t="s">
        <v>37</v>
      </c>
      <c r="E160" s="13" t="s">
        <v>138</v>
      </c>
      <c r="F160" s="12"/>
      <c r="G160" s="22">
        <f>G161</f>
        <v>45000</v>
      </c>
    </row>
    <row r="161" spans="1:7" ht="31.5">
      <c r="A161" s="8" t="s">
        <v>131</v>
      </c>
      <c r="B161" s="12">
        <v>954</v>
      </c>
      <c r="C161" s="13" t="s">
        <v>82</v>
      </c>
      <c r="D161" s="13" t="s">
        <v>37</v>
      </c>
      <c r="E161" s="13" t="s">
        <v>138</v>
      </c>
      <c r="F161" s="12">
        <v>320</v>
      </c>
      <c r="G161" s="22">
        <v>45000</v>
      </c>
    </row>
    <row r="162" spans="1:7" ht="15.75">
      <c r="A162" s="8" t="s">
        <v>139</v>
      </c>
      <c r="B162" s="12">
        <v>954</v>
      </c>
      <c r="C162" s="13" t="s">
        <v>82</v>
      </c>
      <c r="D162" s="13" t="s">
        <v>140</v>
      </c>
      <c r="E162" s="13"/>
      <c r="F162" s="12"/>
      <c r="G162" s="22">
        <f>G163</f>
        <v>13050057.91</v>
      </c>
    </row>
    <row r="163" spans="1:7" ht="47.25">
      <c r="A163" s="8" t="s">
        <v>49</v>
      </c>
      <c r="B163" s="12">
        <v>954</v>
      </c>
      <c r="C163" s="13" t="s">
        <v>82</v>
      </c>
      <c r="D163" s="13" t="s">
        <v>140</v>
      </c>
      <c r="E163" s="13" t="s">
        <v>50</v>
      </c>
      <c r="F163" s="12"/>
      <c r="G163" s="22">
        <f>G164</f>
        <v>13050057.91</v>
      </c>
    </row>
    <row r="164" spans="1:7" ht="31.5">
      <c r="A164" s="8" t="s">
        <v>51</v>
      </c>
      <c r="B164" s="12">
        <v>954</v>
      </c>
      <c r="C164" s="13" t="s">
        <v>82</v>
      </c>
      <c r="D164" s="13" t="s">
        <v>140</v>
      </c>
      <c r="E164" s="12" t="s">
        <v>52</v>
      </c>
      <c r="F164" s="12"/>
      <c r="G164" s="22">
        <f>G165+G167</f>
        <v>13050057.91</v>
      </c>
    </row>
    <row r="165" spans="1:7" ht="15.75">
      <c r="A165" s="8" t="s">
        <v>14</v>
      </c>
      <c r="B165" s="12">
        <v>954</v>
      </c>
      <c r="C165" s="13" t="s">
        <v>82</v>
      </c>
      <c r="D165" s="13" t="s">
        <v>140</v>
      </c>
      <c r="E165" s="12" t="s">
        <v>53</v>
      </c>
      <c r="F165" s="12"/>
      <c r="G165" s="22">
        <f>G166</f>
        <v>1835481.29</v>
      </c>
    </row>
    <row r="166" spans="1:7" ht="15.75">
      <c r="A166" s="12" t="s">
        <v>34</v>
      </c>
      <c r="B166" s="12">
        <v>954</v>
      </c>
      <c r="C166" s="13" t="s">
        <v>82</v>
      </c>
      <c r="D166" s="13" t="s">
        <v>140</v>
      </c>
      <c r="E166" s="12" t="s">
        <v>53</v>
      </c>
      <c r="F166" s="12">
        <v>360</v>
      </c>
      <c r="G166" s="22">
        <v>1835481.29</v>
      </c>
    </row>
    <row r="167" spans="1:7" ht="31.5">
      <c r="A167" s="8" t="s">
        <v>42</v>
      </c>
      <c r="B167" s="12">
        <v>954</v>
      </c>
      <c r="C167" s="13" t="s">
        <v>82</v>
      </c>
      <c r="D167" s="13" t="s">
        <v>140</v>
      </c>
      <c r="E167" s="12" t="s">
        <v>56</v>
      </c>
      <c r="F167" s="12"/>
      <c r="G167" s="22">
        <f>G168</f>
        <v>11214576.62</v>
      </c>
    </row>
    <row r="168" spans="1:7" ht="15.75">
      <c r="A168" s="12" t="s">
        <v>34</v>
      </c>
      <c r="B168" s="12">
        <v>954</v>
      </c>
      <c r="C168" s="13" t="s">
        <v>82</v>
      </c>
      <c r="D168" s="13" t="s">
        <v>140</v>
      </c>
      <c r="E168" s="12" t="s">
        <v>56</v>
      </c>
      <c r="F168" s="12">
        <v>360</v>
      </c>
      <c r="G168" s="22">
        <v>11214576.62</v>
      </c>
    </row>
    <row r="169" spans="1:7" ht="15.75">
      <c r="A169" s="12" t="s">
        <v>16</v>
      </c>
      <c r="B169" s="12">
        <v>954</v>
      </c>
      <c r="C169" s="13" t="s">
        <v>68</v>
      </c>
      <c r="D169" s="13"/>
      <c r="E169" s="13"/>
      <c r="F169" s="12"/>
      <c r="G169" s="22">
        <f>G170</f>
        <v>3162145.8200000003</v>
      </c>
    </row>
    <row r="170" spans="1:7" ht="15.75">
      <c r="A170" s="12" t="s">
        <v>16</v>
      </c>
      <c r="B170" s="12">
        <v>954</v>
      </c>
      <c r="C170" s="13" t="s">
        <v>68</v>
      </c>
      <c r="D170" s="13" t="s">
        <v>36</v>
      </c>
      <c r="E170" s="13"/>
      <c r="F170" s="12"/>
      <c r="G170" s="22">
        <f>G171</f>
        <v>3162145.8200000003</v>
      </c>
    </row>
    <row r="171" spans="1:7" ht="47.25">
      <c r="A171" s="8" t="s">
        <v>49</v>
      </c>
      <c r="B171" s="12">
        <v>954</v>
      </c>
      <c r="C171" s="13" t="s">
        <v>68</v>
      </c>
      <c r="D171" s="13" t="s">
        <v>36</v>
      </c>
      <c r="E171" s="13" t="s">
        <v>50</v>
      </c>
      <c r="F171" s="12"/>
      <c r="G171" s="22">
        <f>G172</f>
        <v>3162145.8200000003</v>
      </c>
    </row>
    <row r="172" spans="1:7" ht="15.75">
      <c r="A172" s="8" t="s">
        <v>112</v>
      </c>
      <c r="B172" s="12">
        <v>954</v>
      </c>
      <c r="C172" s="13" t="s">
        <v>68</v>
      </c>
      <c r="D172" s="13" t="s">
        <v>36</v>
      </c>
      <c r="E172" s="13" t="s">
        <v>113</v>
      </c>
      <c r="F172" s="12"/>
      <c r="G172" s="22">
        <f>G173+G175</f>
        <v>3162145.8200000003</v>
      </c>
    </row>
    <row r="173" spans="1:7" ht="31.5">
      <c r="A173" s="8" t="s">
        <v>141</v>
      </c>
      <c r="B173" s="12">
        <v>954</v>
      </c>
      <c r="C173" s="13" t="s">
        <v>68</v>
      </c>
      <c r="D173" s="13" t="s">
        <v>36</v>
      </c>
      <c r="E173" s="13" t="s">
        <v>142</v>
      </c>
      <c r="F173" s="12"/>
      <c r="G173" s="22">
        <f>G174</f>
        <v>224000</v>
      </c>
    </row>
    <row r="174" spans="1:7" ht="27" customHeight="1">
      <c r="A174" s="31" t="s">
        <v>44</v>
      </c>
      <c r="B174" s="12">
        <v>954</v>
      </c>
      <c r="C174" s="13" t="s">
        <v>68</v>
      </c>
      <c r="D174" s="13" t="s">
        <v>36</v>
      </c>
      <c r="E174" s="13" t="s">
        <v>142</v>
      </c>
      <c r="F174" s="12">
        <v>240</v>
      </c>
      <c r="G174" s="22">
        <v>224000</v>
      </c>
    </row>
    <row r="175" spans="1:7" ht="31.5">
      <c r="A175" s="28" t="s">
        <v>143</v>
      </c>
      <c r="B175" s="12">
        <v>954</v>
      </c>
      <c r="C175" s="13" t="s">
        <v>68</v>
      </c>
      <c r="D175" s="13" t="s">
        <v>36</v>
      </c>
      <c r="E175" s="13" t="s">
        <v>144</v>
      </c>
      <c r="F175" s="12"/>
      <c r="G175" s="22">
        <f>G176+G177+G178</f>
        <v>2938145.8200000003</v>
      </c>
    </row>
    <row r="176" spans="1:7" ht="15.75">
      <c r="A176" s="31" t="s">
        <v>123</v>
      </c>
      <c r="B176" s="12">
        <v>954</v>
      </c>
      <c r="C176" s="13" t="s">
        <v>68</v>
      </c>
      <c r="D176" s="13" t="s">
        <v>36</v>
      </c>
      <c r="E176" s="13" t="s">
        <v>144</v>
      </c>
      <c r="F176" s="12">
        <v>110</v>
      </c>
      <c r="G176" s="22">
        <v>2614405.1</v>
      </c>
    </row>
    <row r="177" spans="1:7" ht="31.5">
      <c r="A177" s="31" t="s">
        <v>44</v>
      </c>
      <c r="B177" s="12">
        <v>954</v>
      </c>
      <c r="C177" s="13" t="s">
        <v>68</v>
      </c>
      <c r="D177" s="13" t="s">
        <v>36</v>
      </c>
      <c r="E177" s="13" t="s">
        <v>144</v>
      </c>
      <c r="F177" s="12">
        <v>240</v>
      </c>
      <c r="G177" s="22">
        <v>321700.79</v>
      </c>
    </row>
    <row r="178" spans="1:7" ht="15.75">
      <c r="A178" s="31" t="s">
        <v>45</v>
      </c>
      <c r="B178" s="12">
        <v>954</v>
      </c>
      <c r="C178" s="13" t="s">
        <v>68</v>
      </c>
      <c r="D178" s="13" t="s">
        <v>36</v>
      </c>
      <c r="E178" s="13" t="s">
        <v>144</v>
      </c>
      <c r="F178" s="12">
        <v>850</v>
      </c>
      <c r="G178" s="22">
        <v>2039.93</v>
      </c>
    </row>
    <row r="179" spans="1:7" ht="15.75">
      <c r="A179" s="18" t="s">
        <v>145</v>
      </c>
      <c r="B179" s="18"/>
      <c r="C179" s="33"/>
      <c r="D179" s="33"/>
      <c r="E179" s="33"/>
      <c r="F179" s="33"/>
      <c r="G179" s="23">
        <f>G7+G18</f>
        <v>140206484.5</v>
      </c>
    </row>
  </sheetData>
  <mergeCells count="2">
    <mergeCell ref="C1:G1"/>
    <mergeCell ref="A3:G3"/>
  </mergeCells>
  <printOptions/>
  <pageMargins left="0.5511811023622047" right="0.3937007874015748" top="0.1968503937007874" bottom="0.1968503937007874" header="0" footer="0"/>
  <pageSetup horizontalDpi="600" verticalDpi="600" orientation="portrait" paperSize="9" scale="73" r:id="rId1"/>
  <rowBreaks count="2" manualBreakCount="2">
    <brk id="32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2016-03-14T12:06:29Z</cp:lastPrinted>
  <dcterms:created xsi:type="dcterms:W3CDTF">2006-11-13T05:59:08Z</dcterms:created>
  <dcterms:modified xsi:type="dcterms:W3CDTF">2016-03-14T12:07:40Z</dcterms:modified>
  <cp:category/>
  <cp:version/>
  <cp:contentType/>
  <cp:contentStatus/>
</cp:coreProperties>
</file>